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cdkt" sheetId="1" r:id="rId1"/>
    <sheet name="kqkd" sheetId="2" r:id="rId2"/>
    <sheet name="lctt" sheetId="3" r:id="rId3"/>
    <sheet name="tm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<sst xmlns="http://schemas.openxmlformats.org/spreadsheetml/2006/main" count="698" uniqueCount="565">
  <si>
    <t>CÔNG TY CỔ PHẦN DỆT MAY HUẾ</t>
  </si>
  <si>
    <t>Thủy Dương, Hương Thủy, TT Huế</t>
  </si>
  <si>
    <t>Mẫu số B01a-DN</t>
  </si>
  <si>
    <t>Ban hành theo QĐ số 15/2006/QĐ-BTC 
ngày 20/03/2006 của Bộ trưởng BTC</t>
  </si>
  <si>
    <t>BẢNG CÂN ĐỐI KẾ TOÁN GIỮA NIÊN ĐỘ</t>
  </si>
  <si>
    <t>(Dạng đầy đủ)</t>
  </si>
  <si>
    <t>Tại ngày 30 tháng 06 năm 2013</t>
  </si>
  <si>
    <t>Đơn vị tính: Đồng Việt Nam</t>
  </si>
  <si>
    <t>TÀI SẢN</t>
  </si>
  <si>
    <t>Mã số</t>
  </si>
  <si>
    <t>Thuyết minh</t>
  </si>
  <si>
    <t>Số cuối năm</t>
  </si>
  <si>
    <t>Số đầu năm</t>
  </si>
  <si>
    <t>1</t>
  </si>
  <si>
    <t>2</t>
  </si>
  <si>
    <t>3</t>
  </si>
  <si>
    <t>4</t>
  </si>
  <si>
    <t>5</t>
  </si>
  <si>
    <t>A. TÀI SẢN NGẮN HẠN (100=110+120+130+140+150)</t>
  </si>
  <si>
    <t>100</t>
  </si>
  <si>
    <t xml:space="preserve">  I. Tiền và các khoản tương đương tiền</t>
  </si>
  <si>
    <t>110</t>
  </si>
  <si>
    <t xml:space="preserve">   1. Tiền</t>
  </si>
  <si>
    <t>111</t>
  </si>
  <si>
    <t>V.01</t>
  </si>
  <si>
    <t xml:space="preserve">   2. Các khoản tương đương tiền</t>
  </si>
  <si>
    <t>112</t>
  </si>
  <si>
    <t xml:space="preserve"> II. Các khoản đầu tư tài chính ngắn hạn</t>
  </si>
  <si>
    <t>120</t>
  </si>
  <si>
    <t>V.02</t>
  </si>
  <si>
    <t xml:space="preserve">   1. Đầu tư ngắn hạn</t>
  </si>
  <si>
    <t>121</t>
  </si>
  <si>
    <t xml:space="preserve">   2. Dự phòng giảm giá chứng khoán đầu tư ngắn hạn</t>
  </si>
  <si>
    <t>129</t>
  </si>
  <si>
    <t>III. Các khoản phải thu ngắn hạn</t>
  </si>
  <si>
    <t>130</t>
  </si>
  <si>
    <t xml:space="preserve">   1. Phải thu của khách hàng</t>
  </si>
  <si>
    <t>131</t>
  </si>
  <si>
    <t xml:space="preserve">   2. Trả trước cho người bán</t>
  </si>
  <si>
    <t>132</t>
  </si>
  <si>
    <t xml:space="preserve">   3. Phải thu nội bộ ngắn hạn</t>
  </si>
  <si>
    <t>133</t>
  </si>
  <si>
    <t xml:space="preserve">   4. Phải thu theo tiến độ kế hoạch hợp đồng xây dựng đ</t>
  </si>
  <si>
    <t>134</t>
  </si>
  <si>
    <t xml:space="preserve">   5. Các khoản phải thu khác</t>
  </si>
  <si>
    <t>135</t>
  </si>
  <si>
    <t>V.03</t>
  </si>
  <si>
    <t xml:space="preserve">   6. Dự phòng các khoản phải thu khó đòi</t>
  </si>
  <si>
    <t>139</t>
  </si>
  <si>
    <t xml:space="preserve"> IV. Hàng tồn kho</t>
  </si>
  <si>
    <t>140</t>
  </si>
  <si>
    <t xml:space="preserve">   1. Hàng tồn kho</t>
  </si>
  <si>
    <t>141</t>
  </si>
  <si>
    <t>V.04</t>
  </si>
  <si>
    <t xml:space="preserve">   2. Dự phòng giảm giá hàng tồn kho</t>
  </si>
  <si>
    <t>149</t>
  </si>
  <si>
    <t xml:space="preserve"> V. Tài sản ngắn hạn khác</t>
  </si>
  <si>
    <t>150</t>
  </si>
  <si>
    <t xml:space="preserve">   1. Chi phi trả trước ngắn hạn</t>
  </si>
  <si>
    <t>151</t>
  </si>
  <si>
    <t xml:space="preserve">   2. Thuế giá trị gia tăng được khấu trừ</t>
  </si>
  <si>
    <t>152</t>
  </si>
  <si>
    <t xml:space="preserve">   3. Thuế và các khoản khác phải thu Nhà nước</t>
  </si>
  <si>
    <t>154</t>
  </si>
  <si>
    <t>V.05</t>
  </si>
  <si>
    <t xml:space="preserve">   4. Tài sản ngắn hạn khác</t>
  </si>
  <si>
    <t>158</t>
  </si>
  <si>
    <t>B. TÀI SẢN DÀI HẠN (200 = 210 + 220 + 240 + 250 + 260)</t>
  </si>
  <si>
    <t>200</t>
  </si>
  <si>
    <t xml:space="preserve">  I. Các khoản phải thu dài hạn</t>
  </si>
  <si>
    <t>210</t>
  </si>
  <si>
    <t xml:space="preserve">   1. Phải thu dài hạn của khách hàng</t>
  </si>
  <si>
    <t>211</t>
  </si>
  <si>
    <t xml:space="preserve">   2. Vốn kinh doanh ở đơn vị trực thuộc</t>
  </si>
  <si>
    <t>212</t>
  </si>
  <si>
    <t xml:space="preserve">   3. Phải thu dài hạn nội bộ</t>
  </si>
  <si>
    <t>213</t>
  </si>
  <si>
    <t>V.06</t>
  </si>
  <si>
    <t xml:space="preserve">   4. Phải thu dài hạn khác</t>
  </si>
  <si>
    <t>218</t>
  </si>
  <si>
    <t>V.07</t>
  </si>
  <si>
    <t xml:space="preserve">   5. Dự phòng phải thu dài hạn khó đòi</t>
  </si>
  <si>
    <t>219</t>
  </si>
  <si>
    <t xml:space="preserve">  II. Tài sản cố định</t>
  </si>
  <si>
    <t>220</t>
  </si>
  <si>
    <t>V.08</t>
  </si>
  <si>
    <t xml:space="preserve">   1. TSCĐ hữu hình</t>
  </si>
  <si>
    <t>221</t>
  </si>
  <si>
    <t xml:space="preserve">    - Nguyên giá</t>
  </si>
  <si>
    <t>222</t>
  </si>
  <si>
    <t xml:space="preserve">    - Giá trị hao mòn lũy kế</t>
  </si>
  <si>
    <t>223</t>
  </si>
  <si>
    <t xml:space="preserve">   2. TSCĐ thuê tài chính</t>
  </si>
  <si>
    <t>224</t>
  </si>
  <si>
    <t>V.09</t>
  </si>
  <si>
    <t>225</t>
  </si>
  <si>
    <t>226</t>
  </si>
  <si>
    <t xml:space="preserve">   3. TSCĐ vô hình</t>
  </si>
  <si>
    <t>227</t>
  </si>
  <si>
    <t>V.10</t>
  </si>
  <si>
    <t>228</t>
  </si>
  <si>
    <t>229</t>
  </si>
  <si>
    <t xml:space="preserve">   4. Chi phí xây dựng cơ bản dở dang</t>
  </si>
  <si>
    <t>230</t>
  </si>
  <si>
    <t>V.11</t>
  </si>
  <si>
    <t xml:space="preserve"> III. Bất động sản đầu tư</t>
  </si>
  <si>
    <t>240</t>
  </si>
  <si>
    <t>V.12</t>
  </si>
  <si>
    <t>241</t>
  </si>
  <si>
    <t>242</t>
  </si>
  <si>
    <t xml:space="preserve"> IV. Các khoản đầu tư tài chính dài hạn</t>
  </si>
  <si>
    <t>250</t>
  </si>
  <si>
    <t xml:space="preserve">   1. Đầu tư vào công ty con</t>
  </si>
  <si>
    <t>251</t>
  </si>
  <si>
    <t xml:space="preserve">   2. Đầu tư vào công ty liên kết, liên doanh</t>
  </si>
  <si>
    <t>252</t>
  </si>
  <si>
    <t xml:space="preserve">   3. Đầu tư dài hạn khác</t>
  </si>
  <si>
    <t>258</t>
  </si>
  <si>
    <t>V.13</t>
  </si>
  <si>
    <t xml:space="preserve">   4. Dự phòng giảm giá đầu tư dài hạn</t>
  </si>
  <si>
    <t>259</t>
  </si>
  <si>
    <t xml:space="preserve"> V. Tài sản dài hạn khác</t>
  </si>
  <si>
    <t>260</t>
  </si>
  <si>
    <t xml:space="preserve">   1. Chi phí trả trước dài hạn</t>
  </si>
  <si>
    <t>261</t>
  </si>
  <si>
    <t>V.14</t>
  </si>
  <si>
    <t xml:space="preserve">   2. Tài sản thuế thu nhập hoãn lại</t>
  </si>
  <si>
    <t>262</t>
  </si>
  <si>
    <t>V.21</t>
  </si>
  <si>
    <t xml:space="preserve">   3. Tài sản dài hạn khác</t>
  </si>
  <si>
    <t>268</t>
  </si>
  <si>
    <t>TỔNG CỘNG TÀI SẢN (270 = 100 + 200)</t>
  </si>
  <si>
    <t>270</t>
  </si>
  <si>
    <t>NGUỒN VỐN</t>
  </si>
  <si>
    <t>Đầu năm</t>
  </si>
  <si>
    <t>A. NỢ PHẢI TRẢ (300 = 310 + 330)</t>
  </si>
  <si>
    <t>300</t>
  </si>
  <si>
    <t xml:space="preserve">  I. Nợ ngắn hạn</t>
  </si>
  <si>
    <t>310</t>
  </si>
  <si>
    <t xml:space="preserve">   1. Vay và nợ ngắn hạn</t>
  </si>
  <si>
    <t>311</t>
  </si>
  <si>
    <t>V.15</t>
  </si>
  <si>
    <t xml:space="preserve">   2. Phải trả cho người bán</t>
  </si>
  <si>
    <t>312</t>
  </si>
  <si>
    <t xml:space="preserve">   3. Người mua trả tiền trước</t>
  </si>
  <si>
    <t>313</t>
  </si>
  <si>
    <t xml:space="preserve">   4. Thuế và các khoản phải nộp nhà nước</t>
  </si>
  <si>
    <t>314</t>
  </si>
  <si>
    <t>V.16</t>
  </si>
  <si>
    <t xml:space="preserve">   5. Phải trả người lao động</t>
  </si>
  <si>
    <t>315</t>
  </si>
  <si>
    <t xml:space="preserve">   6. Chi phí phải trả</t>
  </si>
  <si>
    <t>316</t>
  </si>
  <si>
    <t>V.17</t>
  </si>
  <si>
    <t xml:space="preserve">   7. Phải trả nội bộ</t>
  </si>
  <si>
    <t>317</t>
  </si>
  <si>
    <t xml:space="preserve">   8. Phải trả theo tiến độ kế hoạch hợp đồng xây dựng</t>
  </si>
  <si>
    <t>318</t>
  </si>
  <si>
    <t xml:space="preserve">   9. Các khoản phải trả, phải nộp ngắn hạn khác</t>
  </si>
  <si>
    <t>319</t>
  </si>
  <si>
    <t>V.18</t>
  </si>
  <si>
    <t xml:space="preserve">   10. Dự phòng phải trả ngắn hạn</t>
  </si>
  <si>
    <t>320</t>
  </si>
  <si>
    <t xml:space="preserve">   11. Quỹ khen thưởng, phúc lợi</t>
  </si>
  <si>
    <t>323</t>
  </si>
  <si>
    <t xml:space="preserve"> II. Nợ dài hạn</t>
  </si>
  <si>
    <t>330</t>
  </si>
  <si>
    <t xml:space="preserve">   1. Phải trả dài hạn người bán</t>
  </si>
  <si>
    <t>331</t>
  </si>
  <si>
    <t xml:space="preserve">   2. Phải trả dài hạn nội bộ</t>
  </si>
  <si>
    <t>332</t>
  </si>
  <si>
    <t>V.19</t>
  </si>
  <si>
    <t xml:space="preserve">   3. Phải trả dài hạn khác</t>
  </si>
  <si>
    <t>333</t>
  </si>
  <si>
    <t xml:space="preserve">   4. Vay và nợ dài hạn</t>
  </si>
  <si>
    <t>334</t>
  </si>
  <si>
    <t>V.20</t>
  </si>
  <si>
    <t xml:space="preserve">   5. Thuế thu nhập hoãn lại phải trả</t>
  </si>
  <si>
    <t>335</t>
  </si>
  <si>
    <t xml:space="preserve">   6. Dự phòng trợ cấp mất việc làm</t>
  </si>
  <si>
    <t>336</t>
  </si>
  <si>
    <t xml:space="preserve">   7. Dự phòng phải trả dài hạn</t>
  </si>
  <si>
    <t>337</t>
  </si>
  <si>
    <t xml:space="preserve">   8. Doanh thu chưa thực hiện</t>
  </si>
  <si>
    <t>338</t>
  </si>
  <si>
    <t xml:space="preserve">   9. Quỹ phát triển khoa học, công nghệ</t>
  </si>
  <si>
    <t>339</t>
  </si>
  <si>
    <t>B. VỐN CHỦ SỞ HỮU (400 = 410 + 430)</t>
  </si>
  <si>
    <t>400</t>
  </si>
  <si>
    <t xml:space="preserve"> I. Vốn chủ sở hữu</t>
  </si>
  <si>
    <t>410</t>
  </si>
  <si>
    <t>V.22</t>
  </si>
  <si>
    <t xml:space="preserve">   1. Vốn đầu tư của chủ sở hữu</t>
  </si>
  <si>
    <t>411</t>
  </si>
  <si>
    <t xml:space="preserve">   3. Vốn khác của chủ sở hữu</t>
  </si>
  <si>
    <t>413</t>
  </si>
  <si>
    <t xml:space="preserve">   2. Thặng dư vốn cổ phần</t>
  </si>
  <si>
    <t>412</t>
  </si>
  <si>
    <t xml:space="preserve">   4. Cổ phiếu ngân quỹ</t>
  </si>
  <si>
    <t>414</t>
  </si>
  <si>
    <t xml:space="preserve">   5. Chênh lệch đánh giá lại tài sản</t>
  </si>
  <si>
    <t>415</t>
  </si>
  <si>
    <t xml:space="preserve">   6. Chênh lệch tỷ giá hối đoái</t>
  </si>
  <si>
    <t>416</t>
  </si>
  <si>
    <t xml:space="preserve">   7. Quỹ đầu tư phát triển</t>
  </si>
  <si>
    <t>417</t>
  </si>
  <si>
    <t xml:space="preserve">   8. Quỹ dự phòng tài chính</t>
  </si>
  <si>
    <t>418</t>
  </si>
  <si>
    <t xml:space="preserve">   9. Quỹ khác thuộc vốn chủ sở hữu</t>
  </si>
  <si>
    <t>419</t>
  </si>
  <si>
    <t xml:space="preserve">   10. Lợi nhuận sau thuế chưa phân phối</t>
  </si>
  <si>
    <t>420</t>
  </si>
  <si>
    <t xml:space="preserve">   11. Nguồn vốn đầu tư XDCB</t>
  </si>
  <si>
    <t>421</t>
  </si>
  <si>
    <t xml:space="preserve">   12. Quỹ hỗ trợ sắp xếp doanh nghiệp</t>
  </si>
  <si>
    <t>422</t>
  </si>
  <si>
    <t xml:space="preserve"> II. Nguồn kinh phí, quỹ khác</t>
  </si>
  <si>
    <t>430</t>
  </si>
  <si>
    <t xml:space="preserve">   1. Nguồn kinh phí</t>
  </si>
  <si>
    <t>432</t>
  </si>
  <si>
    <t>V.23</t>
  </si>
  <si>
    <t xml:space="preserve">   2. Nguồn kinh phí đã hình thành TSCĐ</t>
  </si>
  <si>
    <t>433</t>
  </si>
  <si>
    <t>TỔNG CỘNG NGUỒN VỐN (440 = 300 + 400)</t>
  </si>
  <si>
    <t>440</t>
  </si>
  <si>
    <t>CÁC CHỈ TIÊU NGOÀI BẢNG CÂN ĐỐI KẾ TOÁN</t>
  </si>
  <si>
    <t>CHỈ TIÊU</t>
  </si>
  <si>
    <t xml:space="preserve">      1. Tài sản thuê ngoài</t>
  </si>
  <si>
    <t xml:space="preserve">      2. Vật tư hàng hoá nhận giữ hộ, nhận gia công</t>
  </si>
  <si>
    <t xml:space="preserve">      3. Hàng hoá nhận bán hộ, nhận ký gửi</t>
  </si>
  <si>
    <t xml:space="preserve">      4. Nợ khó đòi đã xử lý</t>
  </si>
  <si>
    <t xml:space="preserve">      5. Ngoại tệ các loại</t>
  </si>
  <si>
    <t xml:space="preserve">      6. Dự toán chi sự nghiệp, dự án</t>
  </si>
  <si>
    <t>Lập ngày  20  tháng 7  năm 2013</t>
  </si>
  <si>
    <t>Người lập biểu</t>
  </si>
  <si>
    <t>Kế toán trưởng</t>
  </si>
  <si>
    <t>Tổng Giám đốc</t>
  </si>
  <si>
    <t>(Ký, họ tên)</t>
  </si>
  <si>
    <t>(Ký, họ tên, đóng dấu)</t>
  </si>
  <si>
    <t>Lê Thị Bích Thủy</t>
  </si>
  <si>
    <t>Đoàn Tư</t>
  </si>
  <si>
    <t>Website: www.huegatex.com.vn</t>
  </si>
  <si>
    <t>Mẫu số B02a-DN</t>
  </si>
  <si>
    <t>Ban hành theo QĐ số 15/2006/QĐ-BTC
 ngày 20/03/2006 của Bộ trưởng BTC</t>
  </si>
  <si>
    <t xml:space="preserve"> KẾT QUẢ SẢN XUẤT KINH DOANH</t>
  </si>
  <si>
    <t>Quý 2 năm 2013</t>
  </si>
  <si>
    <t>Chỉ tiêu</t>
  </si>
  <si>
    <t>Năm nay</t>
  </si>
  <si>
    <t>Năm trước</t>
  </si>
  <si>
    <t>Lũy kế
(Năm nay)</t>
  </si>
  <si>
    <t>Lũy kế
(Năm trước)</t>
  </si>
  <si>
    <t>6</t>
  </si>
  <si>
    <t>7</t>
  </si>
  <si>
    <t xml:space="preserve">  1. Doanh thu bán hàng và cung cấp dịch vụ</t>
  </si>
  <si>
    <t>[01]</t>
  </si>
  <si>
    <t>VI.25</t>
  </si>
  <si>
    <t xml:space="preserve">  2. Các khoản giảm trừ</t>
  </si>
  <si>
    <t>[02]</t>
  </si>
  <si>
    <t xml:space="preserve">     - Chiết khấu thương mại</t>
  </si>
  <si>
    <t>[04]</t>
  </si>
  <si>
    <t xml:space="preserve">     - Giảm giá hàng bán</t>
  </si>
  <si>
    <t>[05]</t>
  </si>
  <si>
    <t xml:space="preserve">     - Hàng bán bị trả lại</t>
  </si>
  <si>
    <t>[06]</t>
  </si>
  <si>
    <t xml:space="preserve">     - Thuế tiêu thụ ĐB, thuế xuất khẩu phải nộp</t>
  </si>
  <si>
    <t>[07]</t>
  </si>
  <si>
    <t xml:space="preserve">  3. Doanh thu thuần về bán hàng và cung cấp dịch vụ (10 = 01 - 02)</t>
  </si>
  <si>
    <t>[10]</t>
  </si>
  <si>
    <t xml:space="preserve">  4. Giá vốn hàng bán</t>
  </si>
  <si>
    <t>[11]</t>
  </si>
  <si>
    <t>VI.27</t>
  </si>
  <si>
    <t xml:space="preserve">  5. Lợi nhuận gộp bán hàng và cung cấp dịch vụ (20 = 10 - 11)</t>
  </si>
  <si>
    <t>[20]</t>
  </si>
  <si>
    <t xml:space="preserve">  6. Doanh thu hoạt động tài chính</t>
  </si>
  <si>
    <t>[21]</t>
  </si>
  <si>
    <t>VI.26</t>
  </si>
  <si>
    <t xml:space="preserve">  7. Chi phí tài chính</t>
  </si>
  <si>
    <t>[22]</t>
  </si>
  <si>
    <t>VI.28</t>
  </si>
  <si>
    <t xml:space="preserve">      - Trong đó: Lãi vay phải trả</t>
  </si>
  <si>
    <t>[23]</t>
  </si>
  <si>
    <t xml:space="preserve">  8. Chi phí bán hàng</t>
  </si>
  <si>
    <t>[24]</t>
  </si>
  <si>
    <t xml:space="preserve">  9. Chi phí quản lý doanh nghiệp</t>
  </si>
  <si>
    <t>[25]</t>
  </si>
  <si>
    <t>10. Lợi nhuận thuần từ hoạt động kinh doanh {30 = 20 + (21 - 22) - (24 + 25)}</t>
  </si>
  <si>
    <t>[30]</t>
  </si>
  <si>
    <t>11. Thu nhập khác</t>
  </si>
  <si>
    <t>[31]</t>
  </si>
  <si>
    <t>12. Chi phí khác</t>
  </si>
  <si>
    <t>[32]</t>
  </si>
  <si>
    <t>13. Lợi nhuận khác (40 = 31 - 32)</t>
  </si>
  <si>
    <t>[40]</t>
  </si>
  <si>
    <t>14. Tổng lợi nhuận kế toán trước thuế (50 = 30 + 40)</t>
  </si>
  <si>
    <t>[50]</t>
  </si>
  <si>
    <t>15. Chi phí thuế TNDN hiện hành</t>
  </si>
  <si>
    <t>[51]</t>
  </si>
  <si>
    <t>VI.30</t>
  </si>
  <si>
    <t>16. Chi phí thuế TNDN hoãn lại</t>
  </si>
  <si>
    <t>[52]</t>
  </si>
  <si>
    <t>17. Lợi nhuận sau thuế thu nhập doanh nghiệp (60 = 50 - 51 - 52)</t>
  </si>
  <si>
    <t>[60]</t>
  </si>
  <si>
    <t>18. Lãi cơ bản trên cổ phiếu</t>
  </si>
  <si>
    <t>[70]</t>
  </si>
  <si>
    <t>C«ng ty Cæ PhÇn DÖt May HuÕ</t>
  </si>
  <si>
    <t>MÉu sè B 03a- DN</t>
  </si>
  <si>
    <t>Thñy D­¬ng, H­¬ng Thñy, TT- HuÕ</t>
  </si>
  <si>
    <t xml:space="preserve">(Ban hµnh theo Q§ sè 15/2006/Q§-BTC </t>
  </si>
  <si>
    <t>ngµy 20/03/2006 cña Bé tr­ëng BTC)</t>
  </si>
  <si>
    <t>B¸o c¸o l­u chuyÓn tiÒn tÖ gi÷a niªn ®é</t>
  </si>
  <si>
    <t>(D¹ng ®Çy ®ñ - Theo ph­¬ng ph¸p trùc tiÕp)</t>
  </si>
  <si>
    <t xml:space="preserve">                                                                Quý II n¨m 2013                                                   §VT: ®ång</t>
  </si>
  <si>
    <t>ChØ tiªu</t>
  </si>
  <si>
    <t>M· sè</t>
  </si>
  <si>
    <t>ThuyÕt minh</t>
  </si>
  <si>
    <t>Lòy kÕ tõ ®Çu n¨m ®Ðn cuèi 
quý nµy</t>
  </si>
  <si>
    <t>N¨m nay</t>
  </si>
  <si>
    <t>N¨m tr­íc</t>
  </si>
  <si>
    <t>I. L­u chuyÓn tiÒn tõ ho¹t ®éng kinh doanh</t>
  </si>
  <si>
    <t/>
  </si>
  <si>
    <t xml:space="preserve"> 1. TiÒn thu tõ b¸n hµng, cung cÊp dÞch vô vµ doanh thu kh¸c</t>
  </si>
  <si>
    <t>01</t>
  </si>
  <si>
    <t xml:space="preserve"> 2. TiÒn chi tr¶ cho ng­êi cung cÊp hµng hãa vµ dÞch vô</t>
  </si>
  <si>
    <t>02</t>
  </si>
  <si>
    <t xml:space="preserve"> 3. TiÒn chi tr¶ cho ng­êi lao ®éng</t>
  </si>
  <si>
    <t>03</t>
  </si>
  <si>
    <t xml:space="preserve"> 4. TiÒn chi tr¶ l·i vay</t>
  </si>
  <si>
    <t>04</t>
  </si>
  <si>
    <t xml:space="preserve"> 5. TiÒn chi nép thuÕ thu nhËp doanh nghiÖp</t>
  </si>
  <si>
    <t>05</t>
  </si>
  <si>
    <t xml:space="preserve"> 6. TiÒn thu kh¸c tõ ho¹t ®éng kinh doanh</t>
  </si>
  <si>
    <t>06</t>
  </si>
  <si>
    <t xml:space="preserve"> 7. TiÒn chi kh¸c cho ho¹t ®éng kinh doanh</t>
  </si>
  <si>
    <t>07</t>
  </si>
  <si>
    <t>L­u chuyÓn tiÒn thuÇn tõ ho¹t ®éng kinh doanh</t>
  </si>
  <si>
    <t>20</t>
  </si>
  <si>
    <t>II. L­u chuyÓn tiÒn tõ ho¹t ®éng ®Çu t­</t>
  </si>
  <si>
    <t xml:space="preserve"> 1. TiÒn chi ®Ó mua s¾m, x©y dùng TSC§ vµ c¸c TS dµi h¹n kh¸c</t>
  </si>
  <si>
    <t>21</t>
  </si>
  <si>
    <t xml:space="preserve"> 2. TiÒn thu tõ thanh lý, nh­îng b¸n TSC§ vµ c¸c tµi s¶n dµi h¹n kh¸c</t>
  </si>
  <si>
    <t>22</t>
  </si>
  <si>
    <t xml:space="preserve"> 3. TiÒn chi cho vay, mua c¸c c«ng cô nî cña ®¬n vÞ kh¸c</t>
  </si>
  <si>
    <t>23</t>
  </si>
  <si>
    <t xml:space="preserve"> 4. TiÒn thu håi cho vay, b¸n l¹i c¸c c«ng cô nî cña ®¬n vÞ kh¸c</t>
  </si>
  <si>
    <t>24</t>
  </si>
  <si>
    <t xml:space="preserve"> 5. TiÒn chi ®Çu t­ gãp vèn vµo ®¬n vÞ kh¸c</t>
  </si>
  <si>
    <t>25</t>
  </si>
  <si>
    <t xml:space="preserve"> 6. TiÒn thu håi ®Çu t­ gãp vèn vµo ®¬n vÞ kh¸c</t>
  </si>
  <si>
    <t>26</t>
  </si>
  <si>
    <t xml:space="preserve"> 7. TiÒn thu l·i cho vay, cæ tøc vµ lîi nhuËn ®­îc chia</t>
  </si>
  <si>
    <t>27</t>
  </si>
  <si>
    <t>L­u chuyÓn tiÒn thuÇn tõ ho¹t ®éng ®Çu t­</t>
  </si>
  <si>
    <t>30</t>
  </si>
  <si>
    <t>III. L­u chuyÓn tiÒn tõ ho¹t ®éng tµi chÝnh</t>
  </si>
  <si>
    <t xml:space="preserve"> 1. TiÒn thu tõ ph¸t hµnh cæ phiÕu, nhËn vèn gãp cña chñ së h÷u</t>
  </si>
  <si>
    <t>31</t>
  </si>
  <si>
    <t xml:space="preserve"> 2. TiÒn chi tr¶ vèn gãp cho c¸c chñ së h÷u, mua l¹i cæ phiÕu cña
 doanh nghiÖp ®· ph¸t hµnh</t>
  </si>
  <si>
    <t>32</t>
  </si>
  <si>
    <t xml:space="preserve"> 3. TiÒn vay ng¾n h¹n, dµi h¹n nhËn ®­îc</t>
  </si>
  <si>
    <t>33</t>
  </si>
  <si>
    <t xml:space="preserve"> 4. TiÒn chi tr¶ nî gèc vay</t>
  </si>
  <si>
    <t>34</t>
  </si>
  <si>
    <t xml:space="preserve"> 5. TiÒn chi tr¶ nî thuª tµi chÝnh</t>
  </si>
  <si>
    <t>35</t>
  </si>
  <si>
    <t xml:space="preserve"> 6. Cæ tøc, lîi nhuËn ®· tr¶ cho chñ së h÷u</t>
  </si>
  <si>
    <t>36</t>
  </si>
  <si>
    <t>L­u chuyÓn tiÒn thuÇn tõ ho¹t ®éng tµi chÝnh</t>
  </si>
  <si>
    <t>40</t>
  </si>
  <si>
    <t>L­u chuyÓn tiÒn thuÇn trong kú (20+30+40)</t>
  </si>
  <si>
    <t>50</t>
  </si>
  <si>
    <t>TiÒn vµ t­¬ng ®­¬ng tiÒn ®Çu kú</t>
  </si>
  <si>
    <t>60</t>
  </si>
  <si>
    <t>¶nh h­ëng cña thay ®æi tû gi¸ hèi ®o¸i quy ®æi ngo¹i tÖ</t>
  </si>
  <si>
    <t>61</t>
  </si>
  <si>
    <t>TiÒn vµ t­¬ng ®­¬ng tiÒn cuèi kú (50+60+61)</t>
  </si>
  <si>
    <t>70</t>
  </si>
  <si>
    <t>VII.34</t>
  </si>
  <si>
    <t>Ngµy 20  th¸ng 7 n¨m 2013</t>
  </si>
  <si>
    <t>Ng­êi lËp biÓu                                          KÕ to¸n tr­ëng</t>
  </si>
  <si>
    <t>Tæng Gi¸m ®èc</t>
  </si>
  <si>
    <t>Lª ThÞ BÝch Thñy                                          §oµn T­</t>
  </si>
  <si>
    <t>MÉu sè B 09a- DN</t>
  </si>
  <si>
    <t>ThuyÕt minh b¸o c¸o tµi chÝnh chän läc</t>
  </si>
  <si>
    <t>Quý II  n¨m 2013</t>
  </si>
  <si>
    <t xml:space="preserve">    I- §Æc ®iÓm ho¹t ®éng cña doanh nghiÖp</t>
  </si>
  <si>
    <t xml:space="preserve">    1- H×nh thøc së h÷u vèn.</t>
  </si>
  <si>
    <t xml:space="preserve">C«ng ty Cæ phÇn DÖt May HuÕ ho¹t ®éng theo h×nh thøc C«ng ty cæ phÇn, giÊy ®¨ng ký kinh doanh </t>
  </si>
  <si>
    <t xml:space="preserve"> sè 3103000140 do UBND tØnh Thõa Thiªn HuÕ cÊp ngµy 17 th¸ng 11 n¨m 2005, cÊp thay ®æi lÇn thø 1 ngµy 21/5/2012.</t>
  </si>
  <si>
    <t xml:space="preserve">Vèn ®iÒu lÖ cña C«ng ty lµ 49.995.570.000  VND (Bèn m­¬i chÝn tû chÝn tr¨m chÝn  m­¬i l¨m triÖu n¨m tr¨m b¶y </t>
  </si>
  <si>
    <t>m­¬i ngµn ®ång), víi c¬ cÊu nh­ sau:</t>
  </si>
  <si>
    <t>STT</t>
  </si>
  <si>
    <t>Thµnh viªn</t>
  </si>
  <si>
    <t>Sè vèn</t>
  </si>
  <si>
    <t>Tû lÖ (%)</t>
  </si>
  <si>
    <t>1.</t>
  </si>
  <si>
    <t xml:space="preserve">Cæ phÇn Nhµ n­íc </t>
  </si>
  <si>
    <t>2.</t>
  </si>
  <si>
    <t>Cæ phÇn cña c¸c cæ ®«ng lµ tæ chøc</t>
  </si>
  <si>
    <t>3.</t>
  </si>
  <si>
    <t>Cæ phÇn cña c¸n bé c«ng nh©n viªn vµ c¸c nhµ ®Çu t­ kh¸c</t>
  </si>
  <si>
    <t>Céng</t>
  </si>
  <si>
    <t xml:space="preserve">    2- LÜnh vùc kinh doanh:  S¶n xuÊt,  kinh doanh</t>
  </si>
  <si>
    <t xml:space="preserve">    3- Ngµnh nghÒ kinh doanh: s¶n xuÊt vµ kinh doanh c¸c mÆt hµng dÖt may; thiÕt bÞ, nguyªn liÖu thuéc ngµnh dÖt may…</t>
  </si>
  <si>
    <t xml:space="preserve">    4- §Æc ®iÓm ho¹t ®éng kinh doanh cña doanh nghiÖp trong kú kÕ to¸n cã ¶nh h­ëng ®Õn b¸o c¸o tµi chÝnh.</t>
  </si>
  <si>
    <t xml:space="preserve">    II- Niªn ®é kÕ to¸n, ®¬n vÞ tiÒn tÖ sö dông trong kÕ to¸n</t>
  </si>
  <si>
    <t xml:space="preserve">    1- Niªn ®é kÕ to¸n: </t>
  </si>
  <si>
    <t>Niªn ®é kÕt to¸n b¾t  ®Çu tõ ngµy 01/01 vµ kÕt thóc vµo ngµy 31/12 hµng n¨m.</t>
  </si>
  <si>
    <t xml:space="preserve">    2- §¬n vÞ tiÒn tÖ sö dông trong kÕ to¸n.</t>
  </si>
  <si>
    <t>§¬n vÞ tiªn tÖ ®­îc sö dông trong ghi chÐp kÕ to¸n vµ lËp B¸o c¸o tµi chÝnh lµ §ång ViÖt Nam (VND)</t>
  </si>
  <si>
    <t xml:space="preserve">    III- ChuÈn mùc vµ ChÕ ®é kÕ to¸n ¸p dông</t>
  </si>
  <si>
    <t xml:space="preserve">    1- ChÕ ®é kÕ to¸n ¸p dông.</t>
  </si>
  <si>
    <t xml:space="preserve">C«ng ty ¸p dông ChÕ ®é kÕ to¸n doanh nghiÖp ban hµnh  theo quyÕt ®Þnh sè 15/2006/Q§-BTC ngµy 20/03/2006 </t>
  </si>
  <si>
    <t>cña Bé tr­ëng Bé Tµi chÝnh.</t>
  </si>
  <si>
    <t xml:space="preserve">    2- Tuyªn bè vÒ viÖc tu©n thñ chuÈn mùc kÕ to¸n vµ chÕ ®é kÕ to¸n.</t>
  </si>
  <si>
    <t xml:space="preserve">C«ng ty tu©n thñ ChÕ ®é kÕ to¸n vµ c¸c chuÈn mùc kÕ to¸n ban hµnh  cã hiÖu lùc t¹i thêi ®iÓm lËp B¸o c¸o tµi chÝnh. </t>
  </si>
  <si>
    <t xml:space="preserve">    3- H×nh thøc kÕ to¸n ¸p dông.</t>
  </si>
  <si>
    <t>H×nh thøc ghi sæ kÕ to¸n: NhËt ký chøng tõ</t>
  </si>
  <si>
    <t xml:space="preserve">    IV- C¸c chÝnh s¸ch kÕ to¸n ¸p dông</t>
  </si>
  <si>
    <t xml:space="preserve">    ViÖc lËp b¸o c¸o tµi chÝnh gi÷a niªn ®é vµ b¸o c¸o tµi chÝnh n¨m gÇn nhÊt lµ cïng ¸p dông c¸c chÝnh s¸ch kÕ to¸n nh­ nhau.</t>
  </si>
  <si>
    <t xml:space="preserve">    V- th«ng tin bæ sung cho c¸c kho¶n môc tr×nh bµy trong b¶ng c©n ®èi kÕ to¸n</t>
  </si>
  <si>
    <t>ChØ  tiªu</t>
  </si>
  <si>
    <t>Kú nµy
 (30/06/2013)</t>
  </si>
  <si>
    <t>Kú tr­íc
 (30/06/2012)</t>
  </si>
  <si>
    <t>01- TiÒn vµ c¸c kho¶n t­¬ng ®­¬ng tiÒn</t>
  </si>
  <si>
    <t xml:space="preserve">   - TiÒn mÆt</t>
  </si>
  <si>
    <t xml:space="preserve">   - TiÒn göi ng©n hµng</t>
  </si>
  <si>
    <t xml:space="preserve">   - TiÒn ®ang chuyÓn</t>
  </si>
  <si>
    <t xml:space="preserve">                                        Céng</t>
  </si>
  <si>
    <t>03- C¸c kho¶n ph¶i thu ng¾n h¹n kh¸c</t>
  </si>
  <si>
    <t xml:space="preserve">      + TK 1388</t>
  </si>
  <si>
    <t xml:space="preserve">      + TK 3383 (BHXH thay l­¬ng ®· chi, ch­a nhËn tiÒn tõ cq BH)</t>
  </si>
  <si>
    <t xml:space="preserve">      + TK 3388 kh¸c</t>
  </si>
  <si>
    <t>04- Hµng tån kho</t>
  </si>
  <si>
    <t xml:space="preserve">   - Hµng mua ®ang ®i trªn ®­êng</t>
  </si>
  <si>
    <t xml:space="preserve">   - Nguyªn liÖu, vËt liÖu</t>
  </si>
  <si>
    <t xml:space="preserve">   - C«ng cô, dông cô</t>
  </si>
  <si>
    <t xml:space="preserve">   - Chi phÝ SX, KD dë dang</t>
  </si>
  <si>
    <t xml:space="preserve">   - Thµnh phÈm</t>
  </si>
  <si>
    <t xml:space="preserve">   - Hµng göi ®i b¸n</t>
  </si>
  <si>
    <t xml:space="preserve">   - Hµng hãa</t>
  </si>
  <si>
    <t xml:space="preserve">                                         Céng gi¸ gèc hµng tån kho</t>
  </si>
  <si>
    <t>05- ThuÕ vµ c¸c kho¶n ph¶i thu Nhµ n­íc</t>
  </si>
  <si>
    <t xml:space="preserve">  - ThuÕ thu nhËp doanh nghiÖp nép thõa</t>
  </si>
  <si>
    <t xml:space="preserve">  - C¸c kho¶n kh¸c ph¶i thu Nhµ n­íc (thuÕ TNCN)</t>
  </si>
  <si>
    <t>07- Ph¶i thu dµi h¹n kh¸c</t>
  </si>
  <si>
    <t xml:space="preserve">  - Ph¶i thu CP nghÌo tr¶ chËm                                                                                                                                                                                                                      </t>
  </si>
  <si>
    <t>08- T¨ng gi¶m tµi s¶n cè ®Þnh h÷u h×nh (PL01)</t>
  </si>
  <si>
    <t>10- T¨ng gi¶m tµi s¶n cè ®Þnh v« h×nh (PL02)</t>
  </si>
  <si>
    <t>11- Chi phÝ x©y dùng c¬ b¶n dë dang</t>
  </si>
  <si>
    <t xml:space="preserve">    - Tæng sè chi phÝ XDCB dë dang:</t>
  </si>
  <si>
    <t xml:space="preserve">       Trong ®ã (Nh÷ng c«ng tr×nh lín):</t>
  </si>
  <si>
    <t xml:space="preserve">           + X©y dùng c¬ b¶n nm May                               </t>
  </si>
  <si>
    <t xml:space="preserve">           + Chi phÝ ®Çu t­ nhµ m¸y Sîi </t>
  </si>
  <si>
    <t xml:space="preserve">           + C«ng tr×nh  kh¸c</t>
  </si>
  <si>
    <t xml:space="preserve">           + Chi phÝ söa ch÷a lín</t>
  </si>
  <si>
    <t>13- §Çu t­ dµi h¹n kh¸c:</t>
  </si>
  <si>
    <t xml:space="preserve">          +  Gãp cæ phÇn C«ng ty CP Sîi Phó Bµi                        </t>
  </si>
  <si>
    <t xml:space="preserve">          +  Gãp cæ phÇn C«ng ty CP B«ng v¶i MiÒn Trung                  </t>
  </si>
  <si>
    <t xml:space="preserve">          +  Gãp cæ phÇn C«ng ty CP Thiªn An Ph¸t          </t>
  </si>
  <si>
    <t xml:space="preserve">          +  Gãp cæ phÇn C«ng ty CP DÖt kim Hanosimex</t>
  </si>
  <si>
    <t xml:space="preserve">          +  Gãp cæ phÇn C«ng ty CP Phó Hoµ An</t>
  </si>
  <si>
    <t xml:space="preserve">          +  Gãp cæ phÇn C«ng ty CP Vinatex Hång LÜnh</t>
  </si>
  <si>
    <t>14- Chi phÝ tr¶ tr­íc dµi h¹n</t>
  </si>
  <si>
    <t xml:space="preserve">  - Chi phÝ tr¶ tr­íc dµi h¹n (C«ng cô dcô ph©n bæ nhiÒu kú)                                                                                                                                                                                                                                 </t>
  </si>
  <si>
    <t>15- Vay vµ nî ng¾n h¹n</t>
  </si>
  <si>
    <t xml:space="preserve">  - Vay ng¾n h¹n</t>
  </si>
  <si>
    <t xml:space="preserve">       + Ng©n hµng C«ng th­¬ng</t>
  </si>
  <si>
    <t xml:space="preserve">       + Ng©n hµng Ngo¹i th­¬ng</t>
  </si>
  <si>
    <t xml:space="preserve">       + Ng©n hµng N«ng nghiÖp</t>
  </si>
  <si>
    <t xml:space="preserve">       + Ng©n hµng CP Qu©n ®éi</t>
  </si>
  <si>
    <t xml:space="preserve">  - Nî dµi h¹n ®Õn h¹n tr¶</t>
  </si>
  <si>
    <t xml:space="preserve">       + Ng©n hµng Qu©n §éi</t>
  </si>
  <si>
    <t xml:space="preserve">       + C«ng ty Mua b¸n nî</t>
  </si>
  <si>
    <t xml:space="preserve">       + Quü m«i tr­êng ViÖt Nam</t>
  </si>
  <si>
    <t xml:space="preserve">       + C«ng ty Quinmax</t>
  </si>
  <si>
    <t>16- ThuÕ vµ c¸c kho¶n ph¶i nép nhµ n­íc</t>
  </si>
  <si>
    <t xml:space="preserve">                                                                             </t>
  </si>
  <si>
    <t xml:space="preserve">  - ThuÕ gi¸ trÞ gia t¨ng</t>
  </si>
  <si>
    <t xml:space="preserve">  - ThuÕ xuÊt, nhËp khÈu</t>
  </si>
  <si>
    <t xml:space="preserve">  - ThuÕ thu nhËp doanh nghiÖp</t>
  </si>
  <si>
    <t xml:space="preserve">  - ThuÕ thu nhËp c¸ nh©n</t>
  </si>
  <si>
    <t xml:space="preserve">  - ThuÕ nhµ ®Êt vµ tiÒn thuª ®Êt</t>
  </si>
  <si>
    <t>17- Chi phÝ ph¶i tr¶</t>
  </si>
  <si>
    <t xml:space="preserve">  - Chi phÝ ph¶i tr¶ vÒ phÝ gi¸m s¸t ®¬n hµng</t>
  </si>
  <si>
    <t xml:space="preserve">  - Chi phÝ ph¶i tr¶ vÒ gia c«ng s¶n phÈm                                                                                                                                                                                                                     </t>
  </si>
  <si>
    <t xml:space="preserve">  - Chi phÝ ph¶i tr¶ vÒ hoa hång b¸n hµng                                                                                                                                                                                                          </t>
  </si>
  <si>
    <t xml:space="preserve">  - Chi phÝ l·i vay ph¶i tr¶</t>
  </si>
  <si>
    <t xml:space="preserve">  - Chi phÝ kh¸c</t>
  </si>
  <si>
    <t>18- C¸c kho¶n ph¶i tr¶, ph¶i nép ng¾n h¹n kh¸c</t>
  </si>
  <si>
    <t xml:space="preserve">  - Kinh phÝ c«ng ®oµn</t>
  </si>
  <si>
    <t xml:space="preserve">  - B¶o hiÓm x· héi, y tÕ</t>
  </si>
  <si>
    <t xml:space="preserve">  - C¸c kho¶n ph¶i tr¶, ph¶i nép kh¸c (TK 1388)</t>
  </si>
  <si>
    <t xml:space="preserve">  - C¸c kho¶n ph¶i tr¶, ph¶i nép kh¸c (TK 3388)</t>
  </si>
  <si>
    <t xml:space="preserve">    +  L·i vay ph¶i tr¶ C«ng ty Mua b¸n nî</t>
  </si>
  <si>
    <t xml:space="preserve">    +  Ph¶i tr¶ kh¸c</t>
  </si>
  <si>
    <t xml:space="preserve"> 20- Vay vµ nî dµi h¹n</t>
  </si>
  <si>
    <t xml:space="preserve">  a - Vay dµi h¹n</t>
  </si>
  <si>
    <t xml:space="preserve">  b - Nî dµi h¹n</t>
  </si>
  <si>
    <t xml:space="preserve">       + C«ng ty mua b¸n nî</t>
  </si>
  <si>
    <t xml:space="preserve">       + Vay C«ng nh©n viªn</t>
  </si>
  <si>
    <t>22- Vèn chñ së h÷u</t>
  </si>
  <si>
    <t xml:space="preserve">  a - B¶ng ®èi chiÕu biÕn ®éng cña vèn chñ së h÷u</t>
  </si>
  <si>
    <t xml:space="preserve">  b - Chi tiÕt vèn ®Çu t­ cña chñ së h÷u</t>
  </si>
  <si>
    <t xml:space="preserve">     - Vèn gãp cña Nhµ n­íc (TËp ®oµn DÖt May ViÖt Nam)</t>
  </si>
  <si>
    <t xml:space="preserve">     - Vèn gãp cña c¸c cæ ®«ng lµ tæ chøc</t>
  </si>
  <si>
    <t xml:space="preserve">     - Vèn gãp cña c¸n bé c«ng nh©n viªn vµ c¸c nhµ ®Çu t­ kh¸c</t>
  </si>
  <si>
    <t xml:space="preserve">                                             Céng</t>
  </si>
  <si>
    <t>24- Tµi s¶n thuª ngoµi</t>
  </si>
  <si>
    <t>(1) - Gi¸ trÞ tµi s¶n thuª ngoµi</t>
  </si>
  <si>
    <t xml:space="preserve">     - TSC§ thuª ngoµi</t>
  </si>
  <si>
    <t>(2) - Tæng sè tiÒn thuª tèi thiÓu trong t­¬ng lai cña hîp ®ång thuª ho¹t ®éng tµi s¶n kh«ng hñy ngang</t>
  </si>
  <si>
    <t xml:space="preserve"> theo c¸c thêi h¹n</t>
  </si>
  <si>
    <t xml:space="preserve">     - Tõ 1 n¨m trë xuèng</t>
  </si>
  <si>
    <t xml:space="preserve">     - Trªn 1 n¨m ®Õn 5 n¨m</t>
  </si>
  <si>
    <t xml:space="preserve">     - Trªn 5 n¨m</t>
  </si>
  <si>
    <t>VI- Th«ng tin bæ sung cho c¸c kho¶n môc tr×nh bµy trong 
B¸o c¸o kÕt qu¶ ho¹t ®éng kinh doanh</t>
  </si>
  <si>
    <t>25 - Tæng doanh thu b¸n hµng vµ cung cÊp dÞch vô (M· sè 01)</t>
  </si>
  <si>
    <t xml:space="preserve">  Trong ®ã:</t>
  </si>
  <si>
    <t xml:space="preserve">  - Doanh thu b¸n thµnh phÈm</t>
  </si>
  <si>
    <t xml:space="preserve">  - Doanh thu b¸n hµng hãa, nguyªn liÖu</t>
  </si>
  <si>
    <t xml:space="preserve">  - Doanh thu cung cÊp dÞch vô</t>
  </si>
  <si>
    <t>26 - C¸c kho¶n gi¶m trõ doanh thu (M· sè 02)</t>
  </si>
  <si>
    <t xml:space="preserve">  - ChiÕt khÊu th­¬ng m¹i</t>
  </si>
  <si>
    <t xml:space="preserve">  - Gi¶m gi¸ hµng b¸n</t>
  </si>
  <si>
    <t xml:space="preserve">  - Hµng b¸n bÞ tr¶ l¹i</t>
  </si>
  <si>
    <t xml:space="preserve">  - ThuÕ GTGT ph¶i nép (ph­¬ng ph¸p trùc tiÕp)</t>
  </si>
  <si>
    <t xml:space="preserve">  - ThuÕ tiªu thô ®Æc biÖt</t>
  </si>
  <si>
    <t xml:space="preserve">  - ThuÕ xuÊt khÈu</t>
  </si>
  <si>
    <t>27 - Doanh thu thuÇn vÒ b¸n hµng vµ cung cÊp dÞch vô (M· sè 10)</t>
  </si>
  <si>
    <t xml:space="preserve">  - Doanh thu thuÇn trao ®æi s¶n phÈm</t>
  </si>
  <si>
    <t xml:space="preserve">  - Doanh thu thuÇn  b¸n hµng hãa, nguyªn liÖu</t>
  </si>
  <si>
    <t xml:space="preserve">  - Doanh thu thuÇn trao ®æi dÞch vô</t>
  </si>
  <si>
    <t>28 - Gi¸ vèn hµng b¸n (M· sè 11)</t>
  </si>
  <si>
    <t xml:space="preserve">  - Gi¸ vèn cña thµnh phÈm ®· b¸n</t>
  </si>
  <si>
    <t xml:space="preserve">  - Gi¸ vèn cña hµng hãa ®· b¸n</t>
  </si>
  <si>
    <t xml:space="preserve">  - Gi¸ vèn cña dÞch vô ®· cung cÊp</t>
  </si>
  <si>
    <t xml:space="preserve">  - Gi¸ trÞ cßn l¹i, chi phÝ nh­îng b¸n, thanh lý cña B§S ®Çu t­ ®· b¸n</t>
  </si>
  <si>
    <t xml:space="preserve">  - Chi phÝ kinh doanh BÊt ®éng s¶n ®Çu t­</t>
  </si>
  <si>
    <t xml:space="preserve">  - Hao hôt, mÊt m¸t hµng tån kho</t>
  </si>
  <si>
    <t xml:space="preserve">  - C¸c kho¶n chi phÝ v­ît møc b×nh th­êng</t>
  </si>
  <si>
    <t xml:space="preserve">  - Dù phßng gi¶m gi¸ hµng tån kho</t>
  </si>
  <si>
    <t>29 - Doanh thu ho¹t ®éng tµi chÝnh (M· sè 21)</t>
  </si>
  <si>
    <t xml:space="preserve">  - L·i tiÒn göi, tiÒn cho vay</t>
  </si>
  <si>
    <t xml:space="preserve">  - L·i ®Çu t­ tr¸i phiÕu, kú phiÕu, tÝn phiÕu</t>
  </si>
  <si>
    <t xml:space="preserve">  - Cæ tøc, lîi nhuËn ®­îc chia</t>
  </si>
  <si>
    <t xml:space="preserve">  - L·i b¸n ngo¹i tÖ</t>
  </si>
  <si>
    <t xml:space="preserve">  - L·i chªnh lÖch tû gi¸ ®· thùc hiÖn</t>
  </si>
  <si>
    <t xml:space="preserve">  - L·i chªnh lÖch tû gi¸ ch­a thùc hiÖn</t>
  </si>
  <si>
    <t xml:space="preserve">  - L·i b¸n hµng tr¶ chËm</t>
  </si>
  <si>
    <t xml:space="preserve">  - Doanh thu ho¹t ®éng tµi chÝnh kh¸c (hç trî l·i suÊt sau ®Çu t­)</t>
  </si>
  <si>
    <t>30 - Chi phÝ tµi chÝnh (M· sè 22)</t>
  </si>
  <si>
    <t xml:space="preserve">  - L·i tiÒn vay</t>
  </si>
  <si>
    <t xml:space="preserve">  - ChiÕt khÊu thanh to¸n, l·i b¸n hµng tr¶ chËm</t>
  </si>
  <si>
    <t xml:space="preserve">  - Lç do thanh lý c¸c kho¶n ®Çu t­ ng¾n h¹n, dµi h¹n</t>
  </si>
  <si>
    <t xml:space="preserve">  - Lç b¸n ngo¹i tÖ</t>
  </si>
  <si>
    <t xml:space="preserve">  - Lç chªnh lÖch tû gi¸ ®· thùc hiÖn</t>
  </si>
  <si>
    <t xml:space="preserve">  - Lç chªnh lÖch tû gi¸ ch­a thùc hiÖn</t>
  </si>
  <si>
    <t xml:space="preserve">  - Dù phßng gi¶m gi¸ c¸c kho¶n ®Çu t­ ng¾n h¹n, dµi h¹n</t>
  </si>
  <si>
    <t xml:space="preserve">  - Chi phÝ tµi chÝnh kh¸c</t>
  </si>
  <si>
    <t>VII- Th«ng tin bæ sung cho c¸c kho¶n môc tr×nh bµy trong B¸o c¸o l­u chuyÓn tiÒn tÖ</t>
  </si>
  <si>
    <t>VIII- Nh÷ng th«ng tin kh¸c</t>
  </si>
  <si>
    <t>Ngµy 20  th¸ng 7  n¨m 2013</t>
  </si>
  <si>
    <t>Ng­êi lËp biÓu                                     KÕ to¸n tr­ëng</t>
  </si>
  <si>
    <t>Lª ThÞ BÝch Thñy                                   §oµn T­</t>
  </si>
  <si>
    <t>Lập ngày 20 tháng 7 năm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</si>
</sst>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\ "/>
    <numFmt numFmtId="165" formatCode="##\ ###\ ###\ ###"/>
    <numFmt numFmtId="166" formatCode="#\ ###\ ###\ ###"/>
  </numFmts>
  <fonts count="39">
    <font>
      <sz val="10"/>
      <color indexed="8"/>
      <name val="Arial"/>
      <family val="0"/>
    </font>
    <font>
      <b/>
      <sz val="8.25"/>
      <color indexed="8"/>
      <name val="Times New Roman"/>
      <family val="0"/>
    </font>
    <font>
      <sz val="9.75"/>
      <name val="Times New Roman"/>
      <family val="0"/>
    </font>
    <font>
      <b/>
      <sz val="9.75"/>
      <name val="Times New Roman"/>
      <family val="0"/>
    </font>
    <font>
      <i/>
      <sz val="9"/>
      <name val="Times New Roman"/>
      <family val="0"/>
    </font>
    <font>
      <b/>
      <sz val="14.25"/>
      <name val="Times New Roman"/>
      <family val="0"/>
    </font>
    <font>
      <i/>
      <sz val="9.75"/>
      <name val="Times New Roman"/>
      <family val="0"/>
    </font>
    <font>
      <sz val="8"/>
      <name val="Arial"/>
      <family val="0"/>
    </font>
    <font>
      <sz val="9"/>
      <name val="Times New Roman"/>
      <family val="0"/>
    </font>
    <font>
      <sz val="10"/>
      <name val=".VnTimeH"/>
      <family val="2"/>
    </font>
    <font>
      <sz val="10"/>
      <name val=".VnTime"/>
      <family val="2"/>
    </font>
    <font>
      <b/>
      <sz val="10"/>
      <name val=".VnTime"/>
      <family val="2"/>
    </font>
    <font>
      <i/>
      <sz val="10"/>
      <name val=".VnTime"/>
      <family val="2"/>
    </font>
    <font>
      <b/>
      <sz val="14"/>
      <name val=".VnTimeH"/>
      <family val="2"/>
    </font>
    <font>
      <b/>
      <i/>
      <sz val="12"/>
      <name val=".VnTime"/>
      <family val="2"/>
    </font>
    <font>
      <b/>
      <sz val="11"/>
      <name val=".VnTime"/>
      <family val="2"/>
    </font>
    <font>
      <sz val="10"/>
      <name val="VnBravo Times"/>
      <family val="1"/>
    </font>
    <font>
      <b/>
      <sz val="10"/>
      <name val="VnBravo Times"/>
      <family val="1"/>
    </font>
    <font>
      <b/>
      <i/>
      <sz val="11"/>
      <name val=".VnTime"/>
      <family val="2"/>
    </font>
    <font>
      <i/>
      <sz val="11"/>
      <name val=".VnTime"/>
      <family val="2"/>
    </font>
    <font>
      <b/>
      <sz val="11"/>
      <name val=".VnTimeH"/>
      <family val="2"/>
    </font>
    <font>
      <sz val="11"/>
      <name val=".VnTime"/>
      <family val="2"/>
    </font>
    <font>
      <b/>
      <u val="single"/>
      <sz val="11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sz val="11"/>
      <name val=".VnTimeH"/>
      <family val="2"/>
    </font>
    <font>
      <b/>
      <sz val="10.5"/>
      <name val=".VnTimeH"/>
      <family val="2"/>
    </font>
    <font>
      <sz val="11"/>
      <name val="Arial"/>
      <family val="0"/>
    </font>
    <font>
      <sz val="11"/>
      <name val="VnBravo Times"/>
      <family val="1"/>
    </font>
    <font>
      <i/>
      <sz val="11"/>
      <name val="Arial"/>
      <family val="0"/>
    </font>
    <font>
      <b/>
      <sz val="11"/>
      <name val="Arial"/>
      <family val="0"/>
    </font>
    <font>
      <b/>
      <sz val="10"/>
      <name val=".VnTimeH"/>
      <family val="2"/>
    </font>
    <font>
      <i/>
      <sz val="12"/>
      <name val=".VnTime"/>
      <family val="2"/>
    </font>
    <font>
      <sz val="10"/>
      <color indexed="8"/>
      <name val=".VnTime"/>
      <family val="2"/>
    </font>
    <font>
      <sz val="14"/>
      <name val=".VnTimeH"/>
      <family val="2"/>
    </font>
    <font>
      <sz val="14"/>
      <color indexed="8"/>
      <name val="Arial"/>
      <family val="0"/>
    </font>
    <font>
      <sz val="14"/>
      <name val=".VnTime"/>
      <family val="2"/>
    </font>
    <font>
      <sz val="11"/>
      <color indexed="8"/>
      <name val=".VnTime"/>
      <family val="2"/>
    </font>
    <font>
      <b/>
      <sz val="11"/>
      <color indexed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31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left" vertical="top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top"/>
      <protection/>
    </xf>
    <xf numFmtId="164" fontId="3" fillId="0" borderId="5" xfId="0" applyNumberFormat="1" applyFont="1" applyBorder="1" applyAlignment="1" applyProtection="1">
      <alignment horizontal="right" vertical="top"/>
      <protection/>
    </xf>
    <xf numFmtId="164" fontId="3" fillId="0" borderId="6" xfId="0" applyNumberFormat="1" applyFont="1" applyBorder="1" applyAlignment="1" applyProtection="1">
      <alignment horizontal="right" vertical="top"/>
      <protection/>
    </xf>
    <xf numFmtId="0" fontId="2" fillId="0" borderId="5" xfId="0" applyFont="1" applyBorder="1" applyAlignment="1" applyProtection="1">
      <alignment horizontal="center" vertical="top"/>
      <protection/>
    </xf>
    <xf numFmtId="164" fontId="2" fillId="0" borderId="5" xfId="0" applyNumberFormat="1" applyFont="1" applyBorder="1" applyAlignment="1" applyProtection="1">
      <alignment horizontal="right" vertical="top"/>
      <protection/>
    </xf>
    <xf numFmtId="164" fontId="2" fillId="0" borderId="6" xfId="0" applyNumberFormat="1" applyFont="1" applyBorder="1" applyAlignment="1" applyProtection="1">
      <alignment horizontal="right" vertical="top"/>
      <protection/>
    </xf>
    <xf numFmtId="0" fontId="3" fillId="0" borderId="7" xfId="0" applyFont="1" applyBorder="1" applyAlignment="1" applyProtection="1">
      <alignment horizontal="center" vertical="top"/>
      <protection/>
    </xf>
    <xf numFmtId="164" fontId="3" fillId="0" borderId="7" xfId="0" applyNumberFormat="1" applyFont="1" applyBorder="1" applyAlignment="1" applyProtection="1">
      <alignment horizontal="right" vertical="top"/>
      <protection/>
    </xf>
    <xf numFmtId="164" fontId="3" fillId="0" borderId="8" xfId="0" applyNumberFormat="1" applyFont="1" applyBorder="1" applyAlignment="1" applyProtection="1">
      <alignment horizontal="right" vertical="top"/>
      <protection/>
    </xf>
    <xf numFmtId="164" fontId="3" fillId="0" borderId="6" xfId="0" applyNumberFormat="1" applyFont="1" applyBorder="1" applyAlignment="1" applyProtection="1">
      <alignment vertical="top"/>
      <protection/>
    </xf>
    <xf numFmtId="164" fontId="2" fillId="0" borderId="6" xfId="0" applyNumberFormat="1" applyFont="1" applyBorder="1" applyAlignment="1" applyProtection="1">
      <alignment vertical="top"/>
      <protection/>
    </xf>
    <xf numFmtId="164" fontId="3" fillId="0" borderId="8" xfId="0" applyNumberFormat="1" applyFont="1" applyBorder="1" applyAlignment="1" applyProtection="1">
      <alignment vertical="top"/>
      <protection/>
    </xf>
    <xf numFmtId="164" fontId="2" fillId="0" borderId="7" xfId="0" applyNumberFormat="1" applyFont="1" applyBorder="1" applyAlignment="1" applyProtection="1">
      <alignment horizontal="right" vertical="top"/>
      <protection/>
    </xf>
    <xf numFmtId="164" fontId="2" fillId="0" borderId="8" xfId="0" applyNumberFormat="1" applyFont="1" applyBorder="1" applyAlignment="1" applyProtection="1">
      <alignment horizontal="right" vertical="top"/>
      <protection/>
    </xf>
    <xf numFmtId="0" fontId="8" fillId="0" borderId="5" xfId="0" applyFont="1" applyBorder="1" applyAlignment="1" applyProtection="1">
      <alignment horizontal="center" vertical="top"/>
      <protection/>
    </xf>
    <xf numFmtId="164" fontId="8" fillId="0" borderId="5" xfId="0" applyNumberFormat="1" applyFont="1" applyBorder="1" applyAlignment="1" applyProtection="1">
      <alignment horizontal="right" vertical="top"/>
      <protection/>
    </xf>
    <xf numFmtId="164" fontId="8" fillId="0" borderId="6" xfId="0" applyNumberFormat="1" applyFont="1" applyBorder="1" applyAlignment="1" applyProtection="1">
      <alignment horizontal="right" vertical="top"/>
      <protection/>
    </xf>
    <xf numFmtId="0" fontId="8" fillId="0" borderId="7" xfId="0" applyFont="1" applyBorder="1" applyAlignment="1" applyProtection="1">
      <alignment horizontal="center" vertical="top"/>
      <protection/>
    </xf>
    <xf numFmtId="164" fontId="8" fillId="0" borderId="7" xfId="0" applyNumberFormat="1" applyFont="1" applyBorder="1" applyAlignment="1" applyProtection="1">
      <alignment horizontal="right" vertical="top"/>
      <protection/>
    </xf>
    <xf numFmtId="164" fontId="8" fillId="0" borderId="8" xfId="0" applyNumberFormat="1" applyFont="1" applyBorder="1" applyAlignment="1" applyProtection="1">
      <alignment horizontal="right" vertical="top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5" fontId="15" fillId="0" borderId="9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5" fontId="15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165" fontId="11" fillId="0" borderId="12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166" fontId="16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165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165" fontId="10" fillId="0" borderId="11" xfId="0" applyNumberFormat="1" applyFont="1" applyBorder="1" applyAlignment="1">
      <alignment/>
    </xf>
    <xf numFmtId="165" fontId="11" fillId="0" borderId="11" xfId="0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166" fontId="17" fillId="0" borderId="11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166" fontId="17" fillId="0" borderId="14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4" fillId="0" borderId="0" xfId="0" applyNumberFormat="1" applyFont="1" applyFill="1" applyAlignment="1">
      <alignment/>
    </xf>
    <xf numFmtId="2" fontId="24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165" fontId="21" fillId="0" borderId="0" xfId="0" applyNumberFormat="1" applyFont="1" applyFill="1" applyBorder="1" applyAlignment="1">
      <alignment/>
    </xf>
    <xf numFmtId="166" fontId="28" fillId="0" borderId="0" xfId="0" applyNumberFormat="1" applyFont="1" applyBorder="1" applyAlignment="1">
      <alignment/>
    </xf>
    <xf numFmtId="165" fontId="15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165" fontId="21" fillId="0" borderId="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65" fontId="21" fillId="0" borderId="0" xfId="0" applyNumberFormat="1" applyFont="1" applyFill="1" applyBorder="1" applyAlignment="1">
      <alignment horizontal="right"/>
    </xf>
    <xf numFmtId="165" fontId="27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65" fontId="21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top" wrapText="1"/>
      <protection/>
    </xf>
    <xf numFmtId="164" fontId="8" fillId="0" borderId="5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top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164" fontId="2" fillId="0" borderId="5" xfId="0" applyNumberFormat="1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164" fontId="2" fillId="0" borderId="7" xfId="0" applyNumberFormat="1" applyFont="1" applyBorder="1" applyAlignment="1" applyProtection="1">
      <alignment horizontal="center" vertical="top"/>
      <protection/>
    </xf>
    <xf numFmtId="0" fontId="3" fillId="2" borderId="17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164" fontId="3" fillId="0" borderId="7" xfId="0" applyNumberFormat="1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left" vertical="top" wrapText="1"/>
      <protection/>
    </xf>
    <xf numFmtId="164" fontId="3" fillId="0" borderId="5" xfId="0" applyNumberFormat="1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164" fontId="8" fillId="0" borderId="7" xfId="0" applyNumberFormat="1" applyFont="1" applyBorder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 quotePrefix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5" fontId="15" fillId="0" borderId="20" xfId="0" applyNumberFormat="1" applyFont="1" applyBorder="1" applyAlignment="1">
      <alignment horizontal="center" vertical="center" wrapText="1"/>
    </xf>
    <xf numFmtId="165" fontId="15" fillId="0" borderId="21" xfId="0" applyNumberFormat="1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7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9"/>
  <sheetViews>
    <sheetView showGridLines="0" tabSelected="1" workbookViewId="0" topLeftCell="A84">
      <selection activeCell="I92" sqref="I92"/>
    </sheetView>
  </sheetViews>
  <sheetFormatPr defaultColWidth="9.140625" defaultRowHeight="12.75" customHeight="1"/>
  <cols>
    <col min="1" max="1" width="28.28125" style="0" customWidth="1"/>
    <col min="2" max="2" width="6.00390625" style="0" customWidth="1"/>
    <col min="3" max="3" width="17.00390625" style="0" customWidth="1"/>
    <col min="4" max="4" width="5.57421875" style="0" customWidth="1"/>
    <col min="5" max="5" width="5.8515625" style="0" customWidth="1"/>
    <col min="6" max="6" width="1.421875" style="0" customWidth="1"/>
    <col min="7" max="8" width="17.8515625" style="0" customWidth="1"/>
    <col min="9" max="9" width="15.00390625" style="0" bestFit="1" customWidth="1"/>
  </cols>
  <sheetData>
    <row r="1" ht="0.75" customHeight="1">
      <c r="A1" s="1" t="s">
        <v>0</v>
      </c>
    </row>
    <row r="2" ht="0.75" customHeight="1">
      <c r="A2" s="1" t="s">
        <v>1</v>
      </c>
    </row>
    <row r="3" spans="1:8" ht="0.75" customHeight="1">
      <c r="A3" s="98"/>
      <c r="B3" s="98"/>
      <c r="C3" s="98"/>
      <c r="D3" s="98"/>
      <c r="E3" s="98"/>
      <c r="F3" s="98"/>
      <c r="G3" s="98"/>
      <c r="H3" s="98"/>
    </row>
    <row r="4" spans="1:8" ht="15.75" customHeight="1">
      <c r="A4" s="98"/>
      <c r="B4" s="98"/>
      <c r="C4" s="98"/>
      <c r="D4" s="98"/>
      <c r="E4" s="98"/>
      <c r="F4" s="100" t="s">
        <v>2</v>
      </c>
      <c r="G4" s="100"/>
      <c r="H4" s="100"/>
    </row>
    <row r="5" spans="1:8" ht="33.75" customHeight="1">
      <c r="A5" s="98"/>
      <c r="B5" s="98"/>
      <c r="C5" s="98"/>
      <c r="D5" s="98"/>
      <c r="E5" s="98"/>
      <c r="F5" s="120" t="s">
        <v>3</v>
      </c>
      <c r="G5" s="120"/>
      <c r="H5" s="120"/>
    </row>
    <row r="6" spans="1:8" ht="19.5" customHeight="1">
      <c r="A6" s="121" t="s">
        <v>4</v>
      </c>
      <c r="B6" s="121"/>
      <c r="C6" s="121"/>
      <c r="D6" s="121"/>
      <c r="E6" s="121"/>
      <c r="F6" s="121"/>
      <c r="G6" s="121"/>
      <c r="H6" s="121"/>
    </row>
    <row r="7" spans="1:8" ht="15" customHeight="1">
      <c r="A7" s="99" t="s">
        <v>5</v>
      </c>
      <c r="B7" s="99"/>
      <c r="C7" s="99"/>
      <c r="D7" s="99"/>
      <c r="E7" s="99"/>
      <c r="F7" s="99"/>
      <c r="G7" s="99"/>
      <c r="H7" s="99"/>
    </row>
    <row r="8" spans="1:8" ht="19.5" customHeight="1">
      <c r="A8" s="118" t="s">
        <v>6</v>
      </c>
      <c r="B8" s="118"/>
      <c r="C8" s="118"/>
      <c r="D8" s="118"/>
      <c r="E8" s="118"/>
      <c r="F8" s="118"/>
      <c r="G8" s="118"/>
      <c r="H8" s="118"/>
    </row>
    <row r="9" spans="1:8" ht="14.25" customHeight="1">
      <c r="A9" s="98"/>
      <c r="B9" s="98"/>
      <c r="C9" s="98"/>
      <c r="D9" s="98"/>
      <c r="E9" s="98"/>
      <c r="F9" s="119" t="s">
        <v>7</v>
      </c>
      <c r="G9" s="119"/>
      <c r="H9" s="119"/>
    </row>
    <row r="10" spans="1:8" ht="30" customHeight="1">
      <c r="A10" s="109" t="s">
        <v>8</v>
      </c>
      <c r="B10" s="109"/>
      <c r="C10" s="109"/>
      <c r="D10" s="2" t="s">
        <v>9</v>
      </c>
      <c r="E10" s="110" t="s">
        <v>10</v>
      </c>
      <c r="F10" s="110"/>
      <c r="G10" s="2" t="s">
        <v>11</v>
      </c>
      <c r="H10" s="3" t="s">
        <v>12</v>
      </c>
    </row>
    <row r="11" spans="1:8" ht="14.25" customHeight="1">
      <c r="A11" s="111" t="s">
        <v>13</v>
      </c>
      <c r="B11" s="111"/>
      <c r="C11" s="111"/>
      <c r="D11" s="4" t="s">
        <v>14</v>
      </c>
      <c r="E11" s="112" t="s">
        <v>15</v>
      </c>
      <c r="F11" s="112"/>
      <c r="G11" s="4" t="s">
        <v>16</v>
      </c>
      <c r="H11" s="5" t="s">
        <v>17</v>
      </c>
    </row>
    <row r="12" spans="1:9" ht="14.25" customHeight="1">
      <c r="A12" s="116" t="s">
        <v>18</v>
      </c>
      <c r="B12" s="116"/>
      <c r="C12" s="116"/>
      <c r="D12" s="6" t="s">
        <v>19</v>
      </c>
      <c r="E12" s="117"/>
      <c r="F12" s="117"/>
      <c r="G12" s="7">
        <f>G13+G16+G19+G26+G29</f>
        <v>280241284321</v>
      </c>
      <c r="H12" s="8">
        <f>H13+H16+H19+H26+H29</f>
        <v>296064542861</v>
      </c>
      <c r="I12" s="147">
        <f>(G12-H12)/1000000</f>
        <v>-15823.25854</v>
      </c>
    </row>
    <row r="13" spans="1:9" ht="14.25" customHeight="1">
      <c r="A13" s="116" t="s">
        <v>20</v>
      </c>
      <c r="B13" s="116"/>
      <c r="C13" s="116"/>
      <c r="D13" s="6" t="s">
        <v>21</v>
      </c>
      <c r="E13" s="117"/>
      <c r="F13" s="117"/>
      <c r="G13" s="7">
        <f>G14+G15</f>
        <v>8666819709</v>
      </c>
      <c r="H13" s="8">
        <f>H14+H15</f>
        <v>7628772818</v>
      </c>
      <c r="I13" s="147">
        <f aca="true" t="shared" si="0" ref="I13:I76">(G13-H13)/1000000</f>
        <v>1038.046891</v>
      </c>
    </row>
    <row r="14" spans="1:9" ht="14.25" customHeight="1">
      <c r="A14" s="105" t="s">
        <v>22</v>
      </c>
      <c r="B14" s="105"/>
      <c r="C14" s="105"/>
      <c r="D14" s="9" t="s">
        <v>23</v>
      </c>
      <c r="E14" s="106" t="s">
        <v>24</v>
      </c>
      <c r="F14" s="106"/>
      <c r="G14" s="10">
        <v>8666819709</v>
      </c>
      <c r="H14" s="11">
        <v>7628772818</v>
      </c>
      <c r="I14" s="147">
        <f t="shared" si="0"/>
        <v>1038.046891</v>
      </c>
    </row>
    <row r="15" spans="1:9" ht="14.25" customHeight="1">
      <c r="A15" s="105" t="s">
        <v>25</v>
      </c>
      <c r="B15" s="105"/>
      <c r="C15" s="105"/>
      <c r="D15" s="9" t="s">
        <v>26</v>
      </c>
      <c r="E15" s="106"/>
      <c r="F15" s="106"/>
      <c r="G15" s="10">
        <v>0</v>
      </c>
      <c r="H15" s="11">
        <v>0</v>
      </c>
      <c r="I15" s="147">
        <f t="shared" si="0"/>
        <v>0</v>
      </c>
    </row>
    <row r="16" spans="1:9" ht="14.25" customHeight="1">
      <c r="A16" s="116" t="s">
        <v>27</v>
      </c>
      <c r="B16" s="116"/>
      <c r="C16" s="116"/>
      <c r="D16" s="6" t="s">
        <v>28</v>
      </c>
      <c r="E16" s="117" t="s">
        <v>29</v>
      </c>
      <c r="F16" s="117"/>
      <c r="G16" s="7">
        <f>G17+G18</f>
        <v>0</v>
      </c>
      <c r="H16" s="8">
        <f>H17+H18</f>
        <v>0</v>
      </c>
      <c r="I16" s="147">
        <f t="shared" si="0"/>
        <v>0</v>
      </c>
    </row>
    <row r="17" spans="1:9" ht="14.25" customHeight="1">
      <c r="A17" s="105" t="s">
        <v>30</v>
      </c>
      <c r="B17" s="105"/>
      <c r="C17" s="105"/>
      <c r="D17" s="9" t="s">
        <v>31</v>
      </c>
      <c r="E17" s="106"/>
      <c r="F17" s="106"/>
      <c r="G17" s="10">
        <v>0</v>
      </c>
      <c r="H17" s="11">
        <v>0</v>
      </c>
      <c r="I17" s="147">
        <f t="shared" si="0"/>
        <v>0</v>
      </c>
    </row>
    <row r="18" spans="1:9" ht="14.25" customHeight="1">
      <c r="A18" s="105" t="s">
        <v>32</v>
      </c>
      <c r="B18" s="105"/>
      <c r="C18" s="105"/>
      <c r="D18" s="9" t="s">
        <v>33</v>
      </c>
      <c r="E18" s="106"/>
      <c r="F18" s="106"/>
      <c r="G18" s="10">
        <v>0</v>
      </c>
      <c r="H18" s="11">
        <v>0</v>
      </c>
      <c r="I18" s="147">
        <f t="shared" si="0"/>
        <v>0</v>
      </c>
    </row>
    <row r="19" spans="1:9" ht="14.25" customHeight="1">
      <c r="A19" s="116" t="s">
        <v>34</v>
      </c>
      <c r="B19" s="116"/>
      <c r="C19" s="116"/>
      <c r="D19" s="6" t="s">
        <v>35</v>
      </c>
      <c r="E19" s="117"/>
      <c r="F19" s="117"/>
      <c r="G19" s="7">
        <f>G20+G21+G22+G23+G24+G25</f>
        <v>145968825870</v>
      </c>
      <c r="H19" s="8">
        <f>H20+H21+H22+H23+H24+H25</f>
        <v>153344690395</v>
      </c>
      <c r="I19" s="147">
        <f t="shared" si="0"/>
        <v>-7375.864525</v>
      </c>
    </row>
    <row r="20" spans="1:9" ht="14.25" customHeight="1">
      <c r="A20" s="105" t="s">
        <v>36</v>
      </c>
      <c r="B20" s="105"/>
      <c r="C20" s="105"/>
      <c r="D20" s="9" t="s">
        <v>37</v>
      </c>
      <c r="E20" s="106"/>
      <c r="F20" s="106"/>
      <c r="G20" s="10">
        <v>124027434510</v>
      </c>
      <c r="H20" s="11">
        <v>153244836903</v>
      </c>
      <c r="I20" s="147">
        <f t="shared" si="0"/>
        <v>-29217.402393</v>
      </c>
    </row>
    <row r="21" spans="1:9" ht="14.25" customHeight="1">
      <c r="A21" s="105" t="s">
        <v>38</v>
      </c>
      <c r="B21" s="105"/>
      <c r="C21" s="105"/>
      <c r="D21" s="9" t="s">
        <v>39</v>
      </c>
      <c r="E21" s="106"/>
      <c r="F21" s="106"/>
      <c r="G21" s="10">
        <v>22322647420</v>
      </c>
      <c r="H21" s="11">
        <v>1798394315</v>
      </c>
      <c r="I21" s="147">
        <f t="shared" si="0"/>
        <v>20524.253105</v>
      </c>
    </row>
    <row r="22" spans="1:9" ht="14.25" customHeight="1">
      <c r="A22" s="105" t="s">
        <v>40</v>
      </c>
      <c r="B22" s="105"/>
      <c r="C22" s="105"/>
      <c r="D22" s="9" t="s">
        <v>41</v>
      </c>
      <c r="E22" s="106"/>
      <c r="F22" s="106"/>
      <c r="G22" s="10">
        <v>0</v>
      </c>
      <c r="H22" s="11">
        <v>0</v>
      </c>
      <c r="I22" s="147">
        <f t="shared" si="0"/>
        <v>0</v>
      </c>
    </row>
    <row r="23" spans="1:9" ht="14.25" customHeight="1">
      <c r="A23" s="105" t="s">
        <v>42</v>
      </c>
      <c r="B23" s="105"/>
      <c r="C23" s="105"/>
      <c r="D23" s="9" t="s">
        <v>43</v>
      </c>
      <c r="E23" s="106"/>
      <c r="F23" s="106"/>
      <c r="G23" s="10">
        <v>0</v>
      </c>
      <c r="H23" s="11">
        <v>0</v>
      </c>
      <c r="I23" s="147">
        <f t="shared" si="0"/>
        <v>0</v>
      </c>
    </row>
    <row r="24" spans="1:9" ht="14.25" customHeight="1">
      <c r="A24" s="105" t="s">
        <v>44</v>
      </c>
      <c r="B24" s="105"/>
      <c r="C24" s="105"/>
      <c r="D24" s="9" t="s">
        <v>45</v>
      </c>
      <c r="E24" s="106" t="s">
        <v>46</v>
      </c>
      <c r="F24" s="106"/>
      <c r="G24" s="10">
        <v>3662114064</v>
      </c>
      <c r="H24" s="11">
        <v>2333019661</v>
      </c>
      <c r="I24" s="147">
        <f t="shared" si="0"/>
        <v>1329.094403</v>
      </c>
    </row>
    <row r="25" spans="1:9" ht="14.25" customHeight="1">
      <c r="A25" s="105" t="s">
        <v>47</v>
      </c>
      <c r="B25" s="105"/>
      <c r="C25" s="105"/>
      <c r="D25" s="9" t="s">
        <v>48</v>
      </c>
      <c r="E25" s="106"/>
      <c r="F25" s="106"/>
      <c r="G25" s="10">
        <v>-4043370124</v>
      </c>
      <c r="H25" s="11">
        <v>-4031560484</v>
      </c>
      <c r="I25" s="147">
        <f t="shared" si="0"/>
        <v>-11.80964</v>
      </c>
    </row>
    <row r="26" spans="1:9" ht="14.25" customHeight="1">
      <c r="A26" s="116" t="s">
        <v>49</v>
      </c>
      <c r="B26" s="116"/>
      <c r="C26" s="116"/>
      <c r="D26" s="6" t="s">
        <v>50</v>
      </c>
      <c r="E26" s="117"/>
      <c r="F26" s="117"/>
      <c r="G26" s="7">
        <f>G27+G28</f>
        <v>102761353678</v>
      </c>
      <c r="H26" s="8">
        <f>H27+H28</f>
        <v>127877579278</v>
      </c>
      <c r="I26" s="147">
        <f t="shared" si="0"/>
        <v>-25116.2256</v>
      </c>
    </row>
    <row r="27" spans="1:9" ht="14.25" customHeight="1">
      <c r="A27" s="105" t="s">
        <v>51</v>
      </c>
      <c r="B27" s="105"/>
      <c r="C27" s="105"/>
      <c r="D27" s="9" t="s">
        <v>52</v>
      </c>
      <c r="E27" s="106" t="s">
        <v>53</v>
      </c>
      <c r="F27" s="106"/>
      <c r="G27" s="10">
        <v>103484513783</v>
      </c>
      <c r="H27" s="11">
        <v>128604275143</v>
      </c>
      <c r="I27" s="147">
        <f t="shared" si="0"/>
        <v>-25119.76136</v>
      </c>
    </row>
    <row r="28" spans="1:9" ht="14.25" customHeight="1">
      <c r="A28" s="105" t="s">
        <v>54</v>
      </c>
      <c r="B28" s="105"/>
      <c r="C28" s="105"/>
      <c r="D28" s="9" t="s">
        <v>55</v>
      </c>
      <c r="E28" s="106"/>
      <c r="F28" s="106"/>
      <c r="G28" s="10">
        <v>-723160105</v>
      </c>
      <c r="H28" s="11">
        <v>-726695865</v>
      </c>
      <c r="I28" s="147">
        <f t="shared" si="0"/>
        <v>3.53576</v>
      </c>
    </row>
    <row r="29" spans="1:9" ht="14.25" customHeight="1">
      <c r="A29" s="116" t="s">
        <v>56</v>
      </c>
      <c r="B29" s="116"/>
      <c r="C29" s="116"/>
      <c r="D29" s="6" t="s">
        <v>57</v>
      </c>
      <c r="E29" s="117"/>
      <c r="F29" s="117"/>
      <c r="G29" s="7">
        <f>G30+G31+G32+G33</f>
        <v>22844285064</v>
      </c>
      <c r="H29" s="8">
        <f>H30+H31+H32+H33</f>
        <v>7213500370</v>
      </c>
      <c r="I29" s="147">
        <f t="shared" si="0"/>
        <v>15630.784694</v>
      </c>
    </row>
    <row r="30" spans="1:9" ht="14.25" customHeight="1">
      <c r="A30" s="105" t="s">
        <v>58</v>
      </c>
      <c r="B30" s="105"/>
      <c r="C30" s="105"/>
      <c r="D30" s="9" t="s">
        <v>59</v>
      </c>
      <c r="E30" s="106"/>
      <c r="F30" s="106"/>
      <c r="G30" s="10">
        <v>0</v>
      </c>
      <c r="H30" s="11">
        <v>0</v>
      </c>
      <c r="I30" s="147">
        <f t="shared" si="0"/>
        <v>0</v>
      </c>
    </row>
    <row r="31" spans="1:9" ht="14.25" customHeight="1">
      <c r="A31" s="105" t="s">
        <v>60</v>
      </c>
      <c r="B31" s="105"/>
      <c r="C31" s="105"/>
      <c r="D31" s="9" t="s">
        <v>61</v>
      </c>
      <c r="E31" s="106"/>
      <c r="F31" s="106"/>
      <c r="G31" s="10">
        <v>5427975391</v>
      </c>
      <c r="H31" s="11">
        <v>6817114112</v>
      </c>
      <c r="I31" s="147">
        <f t="shared" si="0"/>
        <v>-1389.138721</v>
      </c>
    </row>
    <row r="32" spans="1:9" ht="14.25" customHeight="1">
      <c r="A32" s="105" t="s">
        <v>62</v>
      </c>
      <c r="B32" s="105"/>
      <c r="C32" s="105"/>
      <c r="D32" s="9" t="s">
        <v>63</v>
      </c>
      <c r="E32" s="106" t="s">
        <v>64</v>
      </c>
      <c r="F32" s="106"/>
      <c r="G32" s="10">
        <v>595318</v>
      </c>
      <c r="H32" s="11">
        <v>0</v>
      </c>
      <c r="I32" s="147">
        <f t="shared" si="0"/>
        <v>0.595318</v>
      </c>
    </row>
    <row r="33" spans="1:9" ht="14.25" customHeight="1">
      <c r="A33" s="105" t="s">
        <v>65</v>
      </c>
      <c r="B33" s="105"/>
      <c r="C33" s="105"/>
      <c r="D33" s="9" t="s">
        <v>66</v>
      </c>
      <c r="E33" s="106"/>
      <c r="F33" s="106"/>
      <c r="G33" s="10">
        <v>17415714355</v>
      </c>
      <c r="H33" s="11">
        <v>396386258</v>
      </c>
      <c r="I33" s="147">
        <f t="shared" si="0"/>
        <v>17019.328097</v>
      </c>
    </row>
    <row r="34" spans="1:9" ht="14.25" customHeight="1">
      <c r="A34" s="116" t="s">
        <v>67</v>
      </c>
      <c r="B34" s="116"/>
      <c r="C34" s="116"/>
      <c r="D34" s="6" t="s">
        <v>68</v>
      </c>
      <c r="E34" s="117"/>
      <c r="F34" s="117"/>
      <c r="G34" s="7">
        <f>G35+G41+G52+G55+G60</f>
        <v>151032791877</v>
      </c>
      <c r="H34" s="8">
        <f>H35+H41+H52+H55+H60</f>
        <v>139231787523</v>
      </c>
      <c r="I34" s="147">
        <f t="shared" si="0"/>
        <v>11801.004354</v>
      </c>
    </row>
    <row r="35" spans="1:9" ht="14.25" customHeight="1">
      <c r="A35" s="116" t="s">
        <v>69</v>
      </c>
      <c r="B35" s="116"/>
      <c r="C35" s="116"/>
      <c r="D35" s="6" t="s">
        <v>70</v>
      </c>
      <c r="E35" s="117"/>
      <c r="F35" s="117"/>
      <c r="G35" s="7">
        <f>G36+G37+G38+G39+G40</f>
        <v>0</v>
      </c>
      <c r="H35" s="8">
        <f>H36+H37+H38+H39+H40</f>
        <v>125457200</v>
      </c>
      <c r="I35" s="147">
        <f t="shared" si="0"/>
        <v>-125.4572</v>
      </c>
    </row>
    <row r="36" spans="1:9" ht="14.25" customHeight="1">
      <c r="A36" s="105" t="s">
        <v>71</v>
      </c>
      <c r="B36" s="105"/>
      <c r="C36" s="105"/>
      <c r="D36" s="9" t="s">
        <v>72</v>
      </c>
      <c r="E36" s="106"/>
      <c r="F36" s="106"/>
      <c r="G36" s="10">
        <v>0</v>
      </c>
      <c r="H36" s="11">
        <v>0</v>
      </c>
      <c r="I36" s="147">
        <f t="shared" si="0"/>
        <v>0</v>
      </c>
    </row>
    <row r="37" spans="1:9" ht="14.25" customHeight="1">
      <c r="A37" s="105" t="s">
        <v>73</v>
      </c>
      <c r="B37" s="105"/>
      <c r="C37" s="105"/>
      <c r="D37" s="9" t="s">
        <v>74</v>
      </c>
      <c r="E37" s="106"/>
      <c r="F37" s="106"/>
      <c r="G37" s="10">
        <v>0</v>
      </c>
      <c r="H37" s="11">
        <v>0</v>
      </c>
      <c r="I37" s="147">
        <f t="shared" si="0"/>
        <v>0</v>
      </c>
    </row>
    <row r="38" spans="1:9" ht="14.25" customHeight="1">
      <c r="A38" s="105" t="s">
        <v>75</v>
      </c>
      <c r="B38" s="105"/>
      <c r="C38" s="105"/>
      <c r="D38" s="9" t="s">
        <v>76</v>
      </c>
      <c r="E38" s="106" t="s">
        <v>77</v>
      </c>
      <c r="F38" s="106"/>
      <c r="G38" s="10">
        <v>0</v>
      </c>
      <c r="H38" s="11">
        <v>0</v>
      </c>
      <c r="I38" s="147">
        <f t="shared" si="0"/>
        <v>0</v>
      </c>
    </row>
    <row r="39" spans="1:9" ht="14.25" customHeight="1">
      <c r="A39" s="105" t="s">
        <v>78</v>
      </c>
      <c r="B39" s="105"/>
      <c r="C39" s="105"/>
      <c r="D39" s="9" t="s">
        <v>79</v>
      </c>
      <c r="E39" s="106" t="s">
        <v>80</v>
      </c>
      <c r="F39" s="106"/>
      <c r="G39" s="10">
        <v>0</v>
      </c>
      <c r="H39" s="11">
        <v>125457200</v>
      </c>
      <c r="I39" s="147">
        <f t="shared" si="0"/>
        <v>-125.4572</v>
      </c>
    </row>
    <row r="40" spans="1:9" ht="14.25" customHeight="1">
      <c r="A40" s="105" t="s">
        <v>81</v>
      </c>
      <c r="B40" s="105"/>
      <c r="C40" s="105"/>
      <c r="D40" s="9" t="s">
        <v>82</v>
      </c>
      <c r="E40" s="106"/>
      <c r="F40" s="106"/>
      <c r="G40" s="10">
        <v>0</v>
      </c>
      <c r="H40" s="11">
        <v>0</v>
      </c>
      <c r="I40" s="147">
        <f t="shared" si="0"/>
        <v>0</v>
      </c>
    </row>
    <row r="41" spans="1:9" ht="14.25" customHeight="1">
      <c r="A41" s="116" t="s">
        <v>83</v>
      </c>
      <c r="B41" s="116"/>
      <c r="C41" s="116"/>
      <c r="D41" s="6" t="s">
        <v>84</v>
      </c>
      <c r="E41" s="117" t="s">
        <v>85</v>
      </c>
      <c r="F41" s="117"/>
      <c r="G41" s="7">
        <f>G42+G45+G48+G51</f>
        <v>135677815916</v>
      </c>
      <c r="H41" s="8">
        <f>H42+H45+H48+H51</f>
        <v>125624135781</v>
      </c>
      <c r="I41" s="147">
        <f t="shared" si="0"/>
        <v>10053.680135</v>
      </c>
    </row>
    <row r="42" spans="1:9" ht="14.25" customHeight="1">
      <c r="A42" s="105" t="s">
        <v>86</v>
      </c>
      <c r="B42" s="105"/>
      <c r="C42" s="105"/>
      <c r="D42" s="9" t="s">
        <v>87</v>
      </c>
      <c r="E42" s="106"/>
      <c r="F42" s="106"/>
      <c r="G42" s="10">
        <f>G43+G44</f>
        <v>131646278759</v>
      </c>
      <c r="H42" s="11">
        <f>H43+H44</f>
        <v>120729957833</v>
      </c>
      <c r="I42" s="147">
        <f t="shared" si="0"/>
        <v>10916.320926</v>
      </c>
    </row>
    <row r="43" spans="1:9" ht="14.25" customHeight="1">
      <c r="A43" s="105" t="s">
        <v>88</v>
      </c>
      <c r="B43" s="105"/>
      <c r="C43" s="105"/>
      <c r="D43" s="9" t="s">
        <v>89</v>
      </c>
      <c r="E43" s="106"/>
      <c r="F43" s="106"/>
      <c r="G43" s="10">
        <v>477094840618</v>
      </c>
      <c r="H43" s="11">
        <v>445330837238</v>
      </c>
      <c r="I43" s="147">
        <f t="shared" si="0"/>
        <v>31764.00338</v>
      </c>
    </row>
    <row r="44" spans="1:9" ht="14.25" customHeight="1">
      <c r="A44" s="105" t="s">
        <v>90</v>
      </c>
      <c r="B44" s="105"/>
      <c r="C44" s="105"/>
      <c r="D44" s="9" t="s">
        <v>91</v>
      </c>
      <c r="E44" s="106"/>
      <c r="F44" s="106"/>
      <c r="G44" s="10">
        <v>-345448561859</v>
      </c>
      <c r="H44" s="11">
        <v>-324600879405</v>
      </c>
      <c r="I44" s="147">
        <f t="shared" si="0"/>
        <v>-20847.682454</v>
      </c>
    </row>
    <row r="45" spans="1:9" ht="14.25" customHeight="1">
      <c r="A45" s="105" t="s">
        <v>92</v>
      </c>
      <c r="B45" s="105"/>
      <c r="C45" s="105"/>
      <c r="D45" s="9" t="s">
        <v>93</v>
      </c>
      <c r="E45" s="106" t="s">
        <v>94</v>
      </c>
      <c r="F45" s="106"/>
      <c r="G45" s="10">
        <f>G46+G47</f>
        <v>0</v>
      </c>
      <c r="H45" s="11">
        <f>H46+H47</f>
        <v>0</v>
      </c>
      <c r="I45" s="147">
        <f t="shared" si="0"/>
        <v>0</v>
      </c>
    </row>
    <row r="46" spans="1:9" ht="14.25" customHeight="1">
      <c r="A46" s="105" t="s">
        <v>88</v>
      </c>
      <c r="B46" s="105"/>
      <c r="C46" s="105"/>
      <c r="D46" s="9" t="s">
        <v>95</v>
      </c>
      <c r="E46" s="106"/>
      <c r="F46" s="106"/>
      <c r="G46" s="10">
        <v>0</v>
      </c>
      <c r="H46" s="11">
        <v>0</v>
      </c>
      <c r="I46" s="147">
        <f t="shared" si="0"/>
        <v>0</v>
      </c>
    </row>
    <row r="47" spans="1:9" ht="14.25" customHeight="1">
      <c r="A47" s="105" t="s">
        <v>90</v>
      </c>
      <c r="B47" s="105"/>
      <c r="C47" s="105"/>
      <c r="D47" s="9" t="s">
        <v>96</v>
      </c>
      <c r="E47" s="106"/>
      <c r="F47" s="106"/>
      <c r="G47" s="10">
        <v>0</v>
      </c>
      <c r="H47" s="11">
        <v>0</v>
      </c>
      <c r="I47" s="147">
        <f t="shared" si="0"/>
        <v>0</v>
      </c>
    </row>
    <row r="48" spans="1:9" ht="14.25" customHeight="1">
      <c r="A48" s="105" t="s">
        <v>97</v>
      </c>
      <c r="B48" s="105"/>
      <c r="C48" s="105"/>
      <c r="D48" s="9" t="s">
        <v>98</v>
      </c>
      <c r="E48" s="106" t="s">
        <v>99</v>
      </c>
      <c r="F48" s="106"/>
      <c r="G48" s="10">
        <f>G49+G50</f>
        <v>95873141</v>
      </c>
      <c r="H48" s="11">
        <f>H49+H50</f>
        <v>237250585</v>
      </c>
      <c r="I48" s="147">
        <f t="shared" si="0"/>
        <v>-141.377444</v>
      </c>
    </row>
    <row r="49" spans="1:9" ht="14.25" customHeight="1">
      <c r="A49" s="105" t="s">
        <v>88</v>
      </c>
      <c r="B49" s="105"/>
      <c r="C49" s="105"/>
      <c r="D49" s="9" t="s">
        <v>100</v>
      </c>
      <c r="E49" s="106"/>
      <c r="F49" s="106"/>
      <c r="G49" s="10">
        <v>861753810</v>
      </c>
      <c r="H49" s="11">
        <v>861753810</v>
      </c>
      <c r="I49" s="147">
        <f t="shared" si="0"/>
        <v>0</v>
      </c>
    </row>
    <row r="50" spans="1:9" ht="14.25" customHeight="1">
      <c r="A50" s="105" t="s">
        <v>90</v>
      </c>
      <c r="B50" s="105"/>
      <c r="C50" s="105"/>
      <c r="D50" s="9" t="s">
        <v>101</v>
      </c>
      <c r="E50" s="106"/>
      <c r="F50" s="106"/>
      <c r="G50" s="10">
        <v>-765880669</v>
      </c>
      <c r="H50" s="11">
        <v>-624503225</v>
      </c>
      <c r="I50" s="147">
        <f t="shared" si="0"/>
        <v>-141.377444</v>
      </c>
    </row>
    <row r="51" spans="1:9" ht="14.25" customHeight="1">
      <c r="A51" s="105" t="s">
        <v>102</v>
      </c>
      <c r="B51" s="105"/>
      <c r="C51" s="105"/>
      <c r="D51" s="9" t="s">
        <v>103</v>
      </c>
      <c r="E51" s="106" t="s">
        <v>104</v>
      </c>
      <c r="F51" s="106"/>
      <c r="G51" s="10">
        <v>3935664016</v>
      </c>
      <c r="H51" s="11">
        <v>4656927363</v>
      </c>
      <c r="I51" s="147">
        <f t="shared" si="0"/>
        <v>-721.263347</v>
      </c>
    </row>
    <row r="52" spans="1:9" ht="14.25" customHeight="1">
      <c r="A52" s="116" t="s">
        <v>105</v>
      </c>
      <c r="B52" s="116"/>
      <c r="C52" s="116"/>
      <c r="D52" s="6" t="s">
        <v>106</v>
      </c>
      <c r="E52" s="117" t="s">
        <v>107</v>
      </c>
      <c r="F52" s="117"/>
      <c r="G52" s="7">
        <f>G53+G54</f>
        <v>0</v>
      </c>
      <c r="H52" s="8">
        <f>H53+H54</f>
        <v>0</v>
      </c>
      <c r="I52" s="147">
        <f t="shared" si="0"/>
        <v>0</v>
      </c>
    </row>
    <row r="53" spans="1:9" ht="14.25" customHeight="1">
      <c r="A53" s="105" t="s">
        <v>88</v>
      </c>
      <c r="B53" s="105"/>
      <c r="C53" s="105"/>
      <c r="D53" s="9" t="s">
        <v>108</v>
      </c>
      <c r="E53" s="106"/>
      <c r="F53" s="106"/>
      <c r="G53" s="10">
        <v>0</v>
      </c>
      <c r="H53" s="11">
        <v>0</v>
      </c>
      <c r="I53" s="147">
        <f t="shared" si="0"/>
        <v>0</v>
      </c>
    </row>
    <row r="54" spans="1:9" ht="14.25" customHeight="1">
      <c r="A54" s="105" t="s">
        <v>90</v>
      </c>
      <c r="B54" s="105"/>
      <c r="C54" s="105"/>
      <c r="D54" s="9" t="s">
        <v>109</v>
      </c>
      <c r="E54" s="106"/>
      <c r="F54" s="106"/>
      <c r="G54" s="10">
        <v>0</v>
      </c>
      <c r="H54" s="11">
        <v>0</v>
      </c>
      <c r="I54" s="147">
        <f t="shared" si="0"/>
        <v>0</v>
      </c>
    </row>
    <row r="55" spans="1:9" ht="14.25" customHeight="1">
      <c r="A55" s="116" t="s">
        <v>110</v>
      </c>
      <c r="B55" s="116"/>
      <c r="C55" s="116"/>
      <c r="D55" s="6" t="s">
        <v>111</v>
      </c>
      <c r="E55" s="117"/>
      <c r="F55" s="117"/>
      <c r="G55" s="7">
        <f>G56+G57+G58+G59</f>
        <v>10653000000</v>
      </c>
      <c r="H55" s="8">
        <f>H56+H57+H58+H59</f>
        <v>10653000000</v>
      </c>
      <c r="I55" s="147">
        <f t="shared" si="0"/>
        <v>0</v>
      </c>
    </row>
    <row r="56" spans="1:9" ht="14.25" customHeight="1">
      <c r="A56" s="105" t="s">
        <v>112</v>
      </c>
      <c r="B56" s="105"/>
      <c r="C56" s="105"/>
      <c r="D56" s="9" t="s">
        <v>113</v>
      </c>
      <c r="E56" s="106"/>
      <c r="F56" s="106"/>
      <c r="G56" s="10">
        <v>0</v>
      </c>
      <c r="H56" s="11">
        <v>0</v>
      </c>
      <c r="I56" s="147">
        <f t="shared" si="0"/>
        <v>0</v>
      </c>
    </row>
    <row r="57" spans="1:9" ht="14.25" customHeight="1">
      <c r="A57" s="105" t="s">
        <v>114</v>
      </c>
      <c r="B57" s="105"/>
      <c r="C57" s="105"/>
      <c r="D57" s="9" t="s">
        <v>115</v>
      </c>
      <c r="E57" s="106"/>
      <c r="F57" s="106"/>
      <c r="G57" s="10">
        <v>0</v>
      </c>
      <c r="H57" s="11">
        <v>0</v>
      </c>
      <c r="I57" s="147">
        <f t="shared" si="0"/>
        <v>0</v>
      </c>
    </row>
    <row r="58" spans="1:9" ht="14.25" customHeight="1">
      <c r="A58" s="105" t="s">
        <v>116</v>
      </c>
      <c r="B58" s="105"/>
      <c r="C58" s="105"/>
      <c r="D58" s="9" t="s">
        <v>117</v>
      </c>
      <c r="E58" s="106" t="s">
        <v>118</v>
      </c>
      <c r="F58" s="106"/>
      <c r="G58" s="10">
        <v>10653000000</v>
      </c>
      <c r="H58" s="11">
        <v>10653000000</v>
      </c>
      <c r="I58" s="147">
        <f t="shared" si="0"/>
        <v>0</v>
      </c>
    </row>
    <row r="59" spans="1:9" ht="14.25" customHeight="1">
      <c r="A59" s="105" t="s">
        <v>119</v>
      </c>
      <c r="B59" s="105"/>
      <c r="C59" s="105"/>
      <c r="D59" s="9" t="s">
        <v>120</v>
      </c>
      <c r="E59" s="106"/>
      <c r="F59" s="106"/>
      <c r="G59" s="10">
        <v>0</v>
      </c>
      <c r="H59" s="11">
        <v>0</v>
      </c>
      <c r="I59" s="147">
        <f t="shared" si="0"/>
        <v>0</v>
      </c>
    </row>
    <row r="60" spans="1:9" ht="14.25" customHeight="1">
      <c r="A60" s="116" t="s">
        <v>121</v>
      </c>
      <c r="B60" s="116"/>
      <c r="C60" s="116"/>
      <c r="D60" s="6" t="s">
        <v>122</v>
      </c>
      <c r="E60" s="117"/>
      <c r="F60" s="117"/>
      <c r="G60" s="7">
        <f>G61+G62+G63</f>
        <v>4701975961</v>
      </c>
      <c r="H60" s="8">
        <f>H61+H62+H63</f>
        <v>2829194542</v>
      </c>
      <c r="I60" s="147">
        <f t="shared" si="0"/>
        <v>1872.781419</v>
      </c>
    </row>
    <row r="61" spans="1:9" ht="14.25" customHeight="1">
      <c r="A61" s="105" t="s">
        <v>123</v>
      </c>
      <c r="B61" s="105"/>
      <c r="C61" s="105"/>
      <c r="D61" s="9" t="s">
        <v>124</v>
      </c>
      <c r="E61" s="106" t="s">
        <v>125</v>
      </c>
      <c r="F61" s="106"/>
      <c r="G61" s="10">
        <v>4701975961</v>
      </c>
      <c r="H61" s="11">
        <v>2829194542</v>
      </c>
      <c r="I61" s="147">
        <f t="shared" si="0"/>
        <v>1872.781419</v>
      </c>
    </row>
    <row r="62" spans="1:9" ht="14.25" customHeight="1">
      <c r="A62" s="105" t="s">
        <v>126</v>
      </c>
      <c r="B62" s="105"/>
      <c r="C62" s="105"/>
      <c r="D62" s="9" t="s">
        <v>127</v>
      </c>
      <c r="E62" s="106" t="s">
        <v>128</v>
      </c>
      <c r="F62" s="106"/>
      <c r="G62" s="10">
        <v>0</v>
      </c>
      <c r="H62" s="11">
        <v>0</v>
      </c>
      <c r="I62" s="147">
        <f t="shared" si="0"/>
        <v>0</v>
      </c>
    </row>
    <row r="63" spans="1:9" ht="14.25" customHeight="1">
      <c r="A63" s="105" t="s">
        <v>129</v>
      </c>
      <c r="B63" s="105"/>
      <c r="C63" s="105"/>
      <c r="D63" s="9" t="s">
        <v>130</v>
      </c>
      <c r="E63" s="106"/>
      <c r="F63" s="106"/>
      <c r="G63" s="10">
        <v>0</v>
      </c>
      <c r="H63" s="11">
        <v>0</v>
      </c>
      <c r="I63" s="147">
        <f t="shared" si="0"/>
        <v>0</v>
      </c>
    </row>
    <row r="64" spans="1:9" ht="14.25" customHeight="1">
      <c r="A64" s="113" t="s">
        <v>131</v>
      </c>
      <c r="B64" s="113"/>
      <c r="C64" s="113"/>
      <c r="D64" s="12" t="s">
        <v>132</v>
      </c>
      <c r="E64" s="114"/>
      <c r="F64" s="114"/>
      <c r="G64" s="13">
        <f>G12+G34</f>
        <v>431274076198</v>
      </c>
      <c r="H64" s="14">
        <f>H12+H34</f>
        <v>435296330384</v>
      </c>
      <c r="I64" s="147">
        <f t="shared" si="0"/>
        <v>-4022.254186</v>
      </c>
    </row>
    <row r="65" spans="1:9" ht="15" customHeight="1">
      <c r="A65" s="115"/>
      <c r="B65" s="115"/>
      <c r="C65" s="115"/>
      <c r="D65" s="115"/>
      <c r="E65" s="115"/>
      <c r="F65" s="115"/>
      <c r="G65" s="115"/>
      <c r="H65" s="115"/>
      <c r="I65" s="147">
        <f t="shared" si="0"/>
        <v>0</v>
      </c>
    </row>
    <row r="66" spans="1:9" ht="30" customHeight="1">
      <c r="A66" s="109" t="s">
        <v>133</v>
      </c>
      <c r="B66" s="109"/>
      <c r="C66" s="109"/>
      <c r="D66" s="2" t="s">
        <v>9</v>
      </c>
      <c r="E66" s="110" t="s">
        <v>10</v>
      </c>
      <c r="F66" s="110"/>
      <c r="G66" s="2" t="s">
        <v>11</v>
      </c>
      <c r="H66" s="3" t="s">
        <v>134</v>
      </c>
      <c r="I66" s="147"/>
    </row>
    <row r="67" spans="1:9" ht="14.25" customHeight="1">
      <c r="A67" s="111" t="s">
        <v>13</v>
      </c>
      <c r="B67" s="111"/>
      <c r="C67" s="111"/>
      <c r="D67" s="4" t="s">
        <v>14</v>
      </c>
      <c r="E67" s="112" t="s">
        <v>15</v>
      </c>
      <c r="F67" s="112"/>
      <c r="G67" s="4" t="s">
        <v>16</v>
      </c>
      <c r="H67" s="5" t="s">
        <v>17</v>
      </c>
      <c r="I67" s="147">
        <f t="shared" si="0"/>
        <v>-1E-06</v>
      </c>
    </row>
    <row r="68" spans="1:9" ht="14.25" customHeight="1">
      <c r="A68" s="116" t="s">
        <v>135</v>
      </c>
      <c r="B68" s="116"/>
      <c r="C68" s="116"/>
      <c r="D68" s="6" t="s">
        <v>136</v>
      </c>
      <c r="E68" s="117"/>
      <c r="F68" s="117"/>
      <c r="G68" s="7">
        <f>G69+G81</f>
        <v>337909268415</v>
      </c>
      <c r="H68" s="15">
        <f>H69+H81</f>
        <v>348853993451</v>
      </c>
      <c r="I68" s="147">
        <f t="shared" si="0"/>
        <v>-10944.725036</v>
      </c>
    </row>
    <row r="69" spans="1:9" ht="14.25" customHeight="1">
      <c r="A69" s="116" t="s">
        <v>137</v>
      </c>
      <c r="B69" s="116"/>
      <c r="C69" s="116"/>
      <c r="D69" s="6" t="s">
        <v>138</v>
      </c>
      <c r="E69" s="117"/>
      <c r="F69" s="117"/>
      <c r="G69" s="7">
        <f>G70+G71+G72+G73+G74+G75+G76+G77+G78+G79+G80</f>
        <v>248574092011</v>
      </c>
      <c r="H69" s="15">
        <f>H70+H71+H72+H73+H74+H75+H76+H77+H78+H79+H80</f>
        <v>285805162642</v>
      </c>
      <c r="I69" s="147">
        <f t="shared" si="0"/>
        <v>-37231.070631</v>
      </c>
    </row>
    <row r="70" spans="1:9" ht="14.25" customHeight="1">
      <c r="A70" s="105" t="s">
        <v>139</v>
      </c>
      <c r="B70" s="105"/>
      <c r="C70" s="105"/>
      <c r="D70" s="9" t="s">
        <v>140</v>
      </c>
      <c r="E70" s="106" t="s">
        <v>141</v>
      </c>
      <c r="F70" s="106"/>
      <c r="G70" s="10">
        <v>142490235266</v>
      </c>
      <c r="H70" s="16">
        <v>156078087541</v>
      </c>
      <c r="I70" s="147">
        <f t="shared" si="0"/>
        <v>-13587.852275</v>
      </c>
    </row>
    <row r="71" spans="1:9" ht="14.25" customHeight="1">
      <c r="A71" s="105" t="s">
        <v>142</v>
      </c>
      <c r="B71" s="105"/>
      <c r="C71" s="105"/>
      <c r="D71" s="9" t="s">
        <v>143</v>
      </c>
      <c r="E71" s="106"/>
      <c r="F71" s="106"/>
      <c r="G71" s="10">
        <v>30490388262</v>
      </c>
      <c r="H71" s="16">
        <v>52873819731</v>
      </c>
      <c r="I71" s="147">
        <f t="shared" si="0"/>
        <v>-22383.431469</v>
      </c>
    </row>
    <row r="72" spans="1:9" ht="14.25" customHeight="1">
      <c r="A72" s="105" t="s">
        <v>144</v>
      </c>
      <c r="B72" s="105"/>
      <c r="C72" s="105"/>
      <c r="D72" s="9" t="s">
        <v>145</v>
      </c>
      <c r="E72" s="106"/>
      <c r="F72" s="106"/>
      <c r="G72" s="10">
        <v>3380101684</v>
      </c>
      <c r="H72" s="16">
        <v>673819909</v>
      </c>
      <c r="I72" s="147">
        <f t="shared" si="0"/>
        <v>2706.281775</v>
      </c>
    </row>
    <row r="73" spans="1:9" ht="14.25" customHeight="1">
      <c r="A73" s="105" t="s">
        <v>146</v>
      </c>
      <c r="B73" s="105"/>
      <c r="C73" s="105"/>
      <c r="D73" s="9" t="s">
        <v>147</v>
      </c>
      <c r="E73" s="106" t="s">
        <v>148</v>
      </c>
      <c r="F73" s="106"/>
      <c r="G73" s="10">
        <v>5959124530</v>
      </c>
      <c r="H73" s="16">
        <v>2585430372</v>
      </c>
      <c r="I73" s="147">
        <f t="shared" si="0"/>
        <v>3373.694158</v>
      </c>
    </row>
    <row r="74" spans="1:9" ht="14.25" customHeight="1">
      <c r="A74" s="105" t="s">
        <v>149</v>
      </c>
      <c r="B74" s="105"/>
      <c r="C74" s="105"/>
      <c r="D74" s="9" t="s">
        <v>150</v>
      </c>
      <c r="E74" s="106"/>
      <c r="F74" s="106"/>
      <c r="G74" s="10">
        <v>36970860183</v>
      </c>
      <c r="H74" s="16">
        <v>52743176141</v>
      </c>
      <c r="I74" s="147">
        <f t="shared" si="0"/>
        <v>-15772.315958</v>
      </c>
    </row>
    <row r="75" spans="1:9" ht="14.25" customHeight="1">
      <c r="A75" s="105" t="s">
        <v>151</v>
      </c>
      <c r="B75" s="105"/>
      <c r="C75" s="105"/>
      <c r="D75" s="9" t="s">
        <v>152</v>
      </c>
      <c r="E75" s="106" t="s">
        <v>153</v>
      </c>
      <c r="F75" s="106"/>
      <c r="G75" s="10">
        <v>10429357614</v>
      </c>
      <c r="H75" s="16">
        <v>6678402092</v>
      </c>
      <c r="I75" s="147">
        <f t="shared" si="0"/>
        <v>3750.955522</v>
      </c>
    </row>
    <row r="76" spans="1:9" ht="14.25" customHeight="1">
      <c r="A76" s="105" t="s">
        <v>154</v>
      </c>
      <c r="B76" s="105"/>
      <c r="C76" s="105"/>
      <c r="D76" s="9" t="s">
        <v>155</v>
      </c>
      <c r="E76" s="106"/>
      <c r="F76" s="106"/>
      <c r="G76" s="10">
        <v>0</v>
      </c>
      <c r="H76" s="16">
        <v>0</v>
      </c>
      <c r="I76" s="147">
        <f t="shared" si="0"/>
        <v>0</v>
      </c>
    </row>
    <row r="77" spans="1:9" ht="14.25" customHeight="1">
      <c r="A77" s="105" t="s">
        <v>156</v>
      </c>
      <c r="B77" s="105"/>
      <c r="C77" s="105"/>
      <c r="D77" s="9" t="s">
        <v>157</v>
      </c>
      <c r="E77" s="106"/>
      <c r="F77" s="106"/>
      <c r="G77" s="10">
        <v>0</v>
      </c>
      <c r="H77" s="16">
        <v>0</v>
      </c>
      <c r="I77" s="147">
        <f aca="true" t="shared" si="1" ref="I77:I108">(G77-H77)/1000000</f>
        <v>0</v>
      </c>
    </row>
    <row r="78" spans="1:9" ht="14.25" customHeight="1">
      <c r="A78" s="105" t="s">
        <v>158</v>
      </c>
      <c r="B78" s="105"/>
      <c r="C78" s="105"/>
      <c r="D78" s="9" t="s">
        <v>159</v>
      </c>
      <c r="E78" s="106" t="s">
        <v>160</v>
      </c>
      <c r="F78" s="106"/>
      <c r="G78" s="10">
        <v>17705532048</v>
      </c>
      <c r="H78" s="16">
        <v>13326405667</v>
      </c>
      <c r="I78" s="147">
        <f t="shared" si="1"/>
        <v>4379.126381</v>
      </c>
    </row>
    <row r="79" spans="1:9" ht="14.25" customHeight="1">
      <c r="A79" s="105" t="s">
        <v>161</v>
      </c>
      <c r="B79" s="105"/>
      <c r="C79" s="105"/>
      <c r="D79" s="9" t="s">
        <v>162</v>
      </c>
      <c r="E79" s="106"/>
      <c r="F79" s="106"/>
      <c r="G79" s="10">
        <v>0</v>
      </c>
      <c r="H79" s="16">
        <v>0</v>
      </c>
      <c r="I79" s="147">
        <f t="shared" si="1"/>
        <v>0</v>
      </c>
    </row>
    <row r="80" spans="1:9" ht="14.25" customHeight="1">
      <c r="A80" s="105" t="s">
        <v>163</v>
      </c>
      <c r="B80" s="105"/>
      <c r="C80" s="105"/>
      <c r="D80" s="9" t="s">
        <v>164</v>
      </c>
      <c r="E80" s="106"/>
      <c r="F80" s="106"/>
      <c r="G80" s="10">
        <v>1148492424</v>
      </c>
      <c r="H80" s="16">
        <v>846021189</v>
      </c>
      <c r="I80" s="147">
        <f t="shared" si="1"/>
        <v>302.471235</v>
      </c>
    </row>
    <row r="81" spans="1:9" ht="14.25" customHeight="1">
      <c r="A81" s="116" t="s">
        <v>165</v>
      </c>
      <c r="B81" s="116"/>
      <c r="C81" s="116"/>
      <c r="D81" s="6" t="s">
        <v>166</v>
      </c>
      <c r="E81" s="117"/>
      <c r="F81" s="117"/>
      <c r="G81" s="7">
        <f>G82+G83+G84+G85+G86+G87+G88+G89+G90</f>
        <v>89335176404</v>
      </c>
      <c r="H81" s="15">
        <f>H82+H83+H84+H85+H86+H87+H88+H89+H90</f>
        <v>63048830809</v>
      </c>
      <c r="I81" s="147">
        <f t="shared" si="1"/>
        <v>26286.345595</v>
      </c>
    </row>
    <row r="82" spans="1:9" ht="14.25" customHeight="1">
      <c r="A82" s="105" t="s">
        <v>167</v>
      </c>
      <c r="B82" s="105"/>
      <c r="C82" s="105"/>
      <c r="D82" s="9" t="s">
        <v>168</v>
      </c>
      <c r="E82" s="106"/>
      <c r="F82" s="106"/>
      <c r="G82" s="10">
        <v>0</v>
      </c>
      <c r="H82" s="16">
        <v>0</v>
      </c>
      <c r="I82" s="147">
        <f t="shared" si="1"/>
        <v>0</v>
      </c>
    </row>
    <row r="83" spans="1:9" ht="14.25" customHeight="1">
      <c r="A83" s="105" t="s">
        <v>169</v>
      </c>
      <c r="B83" s="105"/>
      <c r="C83" s="105"/>
      <c r="D83" s="9" t="s">
        <v>170</v>
      </c>
      <c r="E83" s="106" t="s">
        <v>171</v>
      </c>
      <c r="F83" s="106"/>
      <c r="G83" s="10">
        <v>0</v>
      </c>
      <c r="H83" s="16">
        <v>0</v>
      </c>
      <c r="I83" s="147">
        <f t="shared" si="1"/>
        <v>0</v>
      </c>
    </row>
    <row r="84" spans="1:9" ht="14.25" customHeight="1">
      <c r="A84" s="105" t="s">
        <v>172</v>
      </c>
      <c r="B84" s="105"/>
      <c r="C84" s="105"/>
      <c r="D84" s="9" t="s">
        <v>173</v>
      </c>
      <c r="E84" s="106"/>
      <c r="F84" s="106"/>
      <c r="G84" s="10">
        <v>0</v>
      </c>
      <c r="H84" s="16">
        <v>206580000</v>
      </c>
      <c r="I84" s="147">
        <f t="shared" si="1"/>
        <v>-206.58</v>
      </c>
    </row>
    <row r="85" spans="1:9" ht="14.25" customHeight="1">
      <c r="A85" s="105" t="s">
        <v>174</v>
      </c>
      <c r="B85" s="105"/>
      <c r="C85" s="105"/>
      <c r="D85" s="9" t="s">
        <v>175</v>
      </c>
      <c r="E85" s="106" t="s">
        <v>176</v>
      </c>
      <c r="F85" s="106"/>
      <c r="G85" s="10">
        <v>89333372702</v>
      </c>
      <c r="H85" s="16">
        <v>62842250809</v>
      </c>
      <c r="I85" s="147">
        <f t="shared" si="1"/>
        <v>26491.121893</v>
      </c>
    </row>
    <row r="86" spans="1:9" ht="14.25" customHeight="1">
      <c r="A86" s="105" t="s">
        <v>177</v>
      </c>
      <c r="B86" s="105"/>
      <c r="C86" s="105"/>
      <c r="D86" s="9" t="s">
        <v>178</v>
      </c>
      <c r="E86" s="106" t="s">
        <v>128</v>
      </c>
      <c r="F86" s="106"/>
      <c r="G86" s="10">
        <v>0</v>
      </c>
      <c r="H86" s="16">
        <v>0</v>
      </c>
      <c r="I86" s="147">
        <f t="shared" si="1"/>
        <v>0</v>
      </c>
    </row>
    <row r="87" spans="1:9" ht="14.25" customHeight="1">
      <c r="A87" s="105" t="s">
        <v>179</v>
      </c>
      <c r="B87" s="105"/>
      <c r="C87" s="105"/>
      <c r="D87" s="9" t="s">
        <v>180</v>
      </c>
      <c r="E87" s="106"/>
      <c r="F87" s="106"/>
      <c r="G87" s="10">
        <v>1803702</v>
      </c>
      <c r="H87" s="16">
        <v>0</v>
      </c>
      <c r="I87" s="147">
        <f t="shared" si="1"/>
        <v>1.803702</v>
      </c>
    </row>
    <row r="88" spans="1:9" ht="14.25" customHeight="1">
      <c r="A88" s="105" t="s">
        <v>181</v>
      </c>
      <c r="B88" s="105"/>
      <c r="C88" s="105"/>
      <c r="D88" s="9" t="s">
        <v>182</v>
      </c>
      <c r="E88" s="106"/>
      <c r="F88" s="106"/>
      <c r="G88" s="10">
        <v>0</v>
      </c>
      <c r="H88" s="16">
        <v>0</v>
      </c>
      <c r="I88" s="147">
        <f t="shared" si="1"/>
        <v>0</v>
      </c>
    </row>
    <row r="89" spans="1:9" ht="14.25" customHeight="1">
      <c r="A89" s="105" t="s">
        <v>183</v>
      </c>
      <c r="B89" s="105"/>
      <c r="C89" s="105"/>
      <c r="D89" s="9" t="s">
        <v>184</v>
      </c>
      <c r="E89" s="106"/>
      <c r="F89" s="106"/>
      <c r="G89" s="10">
        <v>0</v>
      </c>
      <c r="H89" s="16">
        <v>0</v>
      </c>
      <c r="I89" s="147">
        <f t="shared" si="1"/>
        <v>0</v>
      </c>
    </row>
    <row r="90" spans="1:9" ht="14.25" customHeight="1">
      <c r="A90" s="105" t="s">
        <v>185</v>
      </c>
      <c r="B90" s="105"/>
      <c r="C90" s="105"/>
      <c r="D90" s="9" t="s">
        <v>186</v>
      </c>
      <c r="E90" s="106"/>
      <c r="F90" s="106"/>
      <c r="G90" s="10">
        <v>0</v>
      </c>
      <c r="H90" s="16">
        <v>0</v>
      </c>
      <c r="I90" s="147">
        <f t="shared" si="1"/>
        <v>0</v>
      </c>
    </row>
    <row r="91" spans="1:9" ht="14.25" customHeight="1">
      <c r="A91" s="116" t="s">
        <v>187</v>
      </c>
      <c r="B91" s="116"/>
      <c r="C91" s="116"/>
      <c r="D91" s="6" t="s">
        <v>188</v>
      </c>
      <c r="E91" s="117"/>
      <c r="F91" s="117"/>
      <c r="G91" s="7">
        <f>G92+G105</f>
        <v>93364807783</v>
      </c>
      <c r="H91" s="15">
        <f>H92+H105</f>
        <v>86442336933</v>
      </c>
      <c r="I91" s="147">
        <f t="shared" si="1"/>
        <v>6922.47085</v>
      </c>
    </row>
    <row r="92" spans="1:9" ht="14.25" customHeight="1">
      <c r="A92" s="116" t="s">
        <v>189</v>
      </c>
      <c r="B92" s="116"/>
      <c r="C92" s="116"/>
      <c r="D92" s="6" t="s">
        <v>190</v>
      </c>
      <c r="E92" s="117" t="s">
        <v>191</v>
      </c>
      <c r="F92" s="117"/>
      <c r="G92" s="7">
        <f>G93+G95+G94+G96+G97+G98+G99+G100+G101+G102+G103+G104</f>
        <v>93364807783</v>
      </c>
      <c r="H92" s="15">
        <f>H93+H95+H94+H96+H97+H98+H99+H100+H101+H102+H103+H104</f>
        <v>86442336933</v>
      </c>
      <c r="I92" s="147">
        <f t="shared" si="1"/>
        <v>6922.47085</v>
      </c>
    </row>
    <row r="93" spans="1:9" ht="14.25" customHeight="1">
      <c r="A93" s="105" t="s">
        <v>192</v>
      </c>
      <c r="B93" s="105"/>
      <c r="C93" s="105"/>
      <c r="D93" s="9" t="s">
        <v>193</v>
      </c>
      <c r="E93" s="106"/>
      <c r="F93" s="106"/>
      <c r="G93" s="10">
        <v>49995570000</v>
      </c>
      <c r="H93" s="16">
        <v>49995570000</v>
      </c>
      <c r="I93" s="147">
        <f t="shared" si="1"/>
        <v>0</v>
      </c>
    </row>
    <row r="94" spans="1:9" ht="14.25" customHeight="1">
      <c r="A94" s="105" t="s">
        <v>194</v>
      </c>
      <c r="B94" s="105"/>
      <c r="C94" s="105"/>
      <c r="D94" s="9" t="s">
        <v>195</v>
      </c>
      <c r="E94" s="106"/>
      <c r="F94" s="106"/>
      <c r="G94" s="10">
        <v>0</v>
      </c>
      <c r="H94" s="16">
        <v>0</v>
      </c>
      <c r="I94" s="147">
        <f t="shared" si="1"/>
        <v>0</v>
      </c>
    </row>
    <row r="95" spans="1:9" ht="14.25" customHeight="1">
      <c r="A95" s="105" t="s">
        <v>196</v>
      </c>
      <c r="B95" s="105"/>
      <c r="C95" s="105"/>
      <c r="D95" s="9" t="s">
        <v>197</v>
      </c>
      <c r="E95" s="106"/>
      <c r="F95" s="106"/>
      <c r="G95" s="10">
        <v>0</v>
      </c>
      <c r="H95" s="16">
        <v>0</v>
      </c>
      <c r="I95" s="147">
        <f t="shared" si="1"/>
        <v>0</v>
      </c>
    </row>
    <row r="96" spans="1:9" ht="14.25" customHeight="1">
      <c r="A96" s="105" t="s">
        <v>198</v>
      </c>
      <c r="B96" s="105"/>
      <c r="C96" s="105"/>
      <c r="D96" s="9" t="s">
        <v>199</v>
      </c>
      <c r="E96" s="106"/>
      <c r="F96" s="106"/>
      <c r="G96" s="10">
        <v>0</v>
      </c>
      <c r="H96" s="16">
        <v>0</v>
      </c>
      <c r="I96" s="147">
        <f t="shared" si="1"/>
        <v>0</v>
      </c>
    </row>
    <row r="97" spans="1:9" ht="14.25" customHeight="1">
      <c r="A97" s="105" t="s">
        <v>200</v>
      </c>
      <c r="B97" s="105"/>
      <c r="C97" s="105"/>
      <c r="D97" s="9" t="s">
        <v>201</v>
      </c>
      <c r="E97" s="106"/>
      <c r="F97" s="106"/>
      <c r="G97" s="10">
        <v>0</v>
      </c>
      <c r="H97" s="16">
        <v>0</v>
      </c>
      <c r="I97" s="147">
        <f t="shared" si="1"/>
        <v>0</v>
      </c>
    </row>
    <row r="98" spans="1:9" ht="14.25" customHeight="1">
      <c r="A98" s="105" t="s">
        <v>202</v>
      </c>
      <c r="B98" s="105"/>
      <c r="C98" s="105"/>
      <c r="D98" s="9" t="s">
        <v>203</v>
      </c>
      <c r="E98" s="106"/>
      <c r="F98" s="106"/>
      <c r="G98" s="10">
        <v>0</v>
      </c>
      <c r="H98" s="16">
        <v>0</v>
      </c>
      <c r="I98" s="147">
        <f t="shared" si="1"/>
        <v>0</v>
      </c>
    </row>
    <row r="99" spans="1:9" ht="14.25" customHeight="1">
      <c r="A99" s="105" t="s">
        <v>204</v>
      </c>
      <c r="B99" s="105"/>
      <c r="C99" s="105"/>
      <c r="D99" s="9" t="s">
        <v>205</v>
      </c>
      <c r="E99" s="106"/>
      <c r="F99" s="106"/>
      <c r="G99" s="10">
        <v>16519240061</v>
      </c>
      <c r="H99" s="16">
        <v>13197426367</v>
      </c>
      <c r="I99" s="147">
        <f t="shared" si="1"/>
        <v>3321.813694</v>
      </c>
    </row>
    <row r="100" spans="1:9" ht="14.25" customHeight="1">
      <c r="A100" s="105" t="s">
        <v>206</v>
      </c>
      <c r="B100" s="105"/>
      <c r="C100" s="105"/>
      <c r="D100" s="9" t="s">
        <v>207</v>
      </c>
      <c r="E100" s="106"/>
      <c r="F100" s="106"/>
      <c r="G100" s="10">
        <v>7937877780</v>
      </c>
      <c r="H100" s="16">
        <v>5102856954</v>
      </c>
      <c r="I100" s="147">
        <f t="shared" si="1"/>
        <v>2835.020826</v>
      </c>
    </row>
    <row r="101" spans="1:9" ht="14.25" customHeight="1">
      <c r="A101" s="105" t="s">
        <v>208</v>
      </c>
      <c r="B101" s="105"/>
      <c r="C101" s="105"/>
      <c r="D101" s="9" t="s">
        <v>209</v>
      </c>
      <c r="E101" s="106"/>
      <c r="F101" s="106"/>
      <c r="G101" s="10">
        <v>0</v>
      </c>
      <c r="H101" s="16">
        <v>0</v>
      </c>
      <c r="I101" s="147">
        <f t="shared" si="1"/>
        <v>0</v>
      </c>
    </row>
    <row r="102" spans="1:9" ht="14.25" customHeight="1">
      <c r="A102" s="105" t="s">
        <v>210</v>
      </c>
      <c r="B102" s="105"/>
      <c r="C102" s="105"/>
      <c r="D102" s="9" t="s">
        <v>211</v>
      </c>
      <c r="E102" s="106"/>
      <c r="F102" s="106"/>
      <c r="G102" s="10">
        <v>18912119942</v>
      </c>
      <c r="H102" s="16">
        <v>18146483612</v>
      </c>
      <c r="I102" s="147">
        <f t="shared" si="1"/>
        <v>765.63633</v>
      </c>
    </row>
    <row r="103" spans="1:9" ht="14.25" customHeight="1">
      <c r="A103" s="105" t="s">
        <v>212</v>
      </c>
      <c r="B103" s="105"/>
      <c r="C103" s="105"/>
      <c r="D103" s="9" t="s">
        <v>213</v>
      </c>
      <c r="E103" s="106"/>
      <c r="F103" s="106"/>
      <c r="G103" s="10">
        <v>0</v>
      </c>
      <c r="H103" s="16">
        <v>0</v>
      </c>
      <c r="I103" s="147">
        <f t="shared" si="1"/>
        <v>0</v>
      </c>
    </row>
    <row r="104" spans="1:9" ht="14.25" customHeight="1">
      <c r="A104" s="105" t="s">
        <v>214</v>
      </c>
      <c r="B104" s="105"/>
      <c r="C104" s="105"/>
      <c r="D104" s="9" t="s">
        <v>215</v>
      </c>
      <c r="E104" s="106"/>
      <c r="F104" s="106"/>
      <c r="G104" s="10">
        <v>0</v>
      </c>
      <c r="H104" s="16">
        <v>0</v>
      </c>
      <c r="I104" s="147">
        <f t="shared" si="1"/>
        <v>0</v>
      </c>
    </row>
    <row r="105" spans="1:9" ht="14.25" customHeight="1">
      <c r="A105" s="116" t="s">
        <v>216</v>
      </c>
      <c r="B105" s="116"/>
      <c r="C105" s="116"/>
      <c r="D105" s="6" t="s">
        <v>217</v>
      </c>
      <c r="E105" s="117"/>
      <c r="F105" s="117"/>
      <c r="G105" s="7">
        <f>G106+G107</f>
        <v>0</v>
      </c>
      <c r="H105" s="15">
        <f>H106+H107</f>
        <v>0</v>
      </c>
      <c r="I105" s="147">
        <f t="shared" si="1"/>
        <v>0</v>
      </c>
    </row>
    <row r="106" spans="1:9" ht="14.25" customHeight="1">
      <c r="A106" s="105" t="s">
        <v>218</v>
      </c>
      <c r="B106" s="105"/>
      <c r="C106" s="105"/>
      <c r="D106" s="9" t="s">
        <v>219</v>
      </c>
      <c r="E106" s="106" t="s">
        <v>220</v>
      </c>
      <c r="F106" s="106"/>
      <c r="G106" s="10">
        <v>0</v>
      </c>
      <c r="H106" s="16">
        <v>0</v>
      </c>
      <c r="I106" s="147">
        <f t="shared" si="1"/>
        <v>0</v>
      </c>
    </row>
    <row r="107" spans="1:9" ht="14.25" customHeight="1">
      <c r="A107" s="105" t="s">
        <v>221</v>
      </c>
      <c r="B107" s="105"/>
      <c r="C107" s="105"/>
      <c r="D107" s="9" t="s">
        <v>222</v>
      </c>
      <c r="E107" s="106"/>
      <c r="F107" s="106"/>
      <c r="G107" s="10">
        <v>0</v>
      </c>
      <c r="H107" s="16">
        <v>0</v>
      </c>
      <c r="I107" s="147">
        <f t="shared" si="1"/>
        <v>0</v>
      </c>
    </row>
    <row r="108" spans="1:9" ht="14.25" customHeight="1">
      <c r="A108" s="113" t="s">
        <v>223</v>
      </c>
      <c r="B108" s="113"/>
      <c r="C108" s="113"/>
      <c r="D108" s="12" t="s">
        <v>224</v>
      </c>
      <c r="E108" s="114"/>
      <c r="F108" s="114"/>
      <c r="G108" s="13">
        <f>G68+G91</f>
        <v>431274076198</v>
      </c>
      <c r="H108" s="17">
        <f>H68+H91</f>
        <v>435296330384</v>
      </c>
      <c r="I108" s="147">
        <f t="shared" si="1"/>
        <v>-4022.254186</v>
      </c>
    </row>
    <row r="109" spans="1:8" ht="15" customHeight="1">
      <c r="A109" s="98"/>
      <c r="B109" s="98"/>
      <c r="C109" s="98"/>
      <c r="D109" s="98"/>
      <c r="E109" s="98"/>
      <c r="F109" s="98"/>
      <c r="G109" s="98"/>
      <c r="H109" s="98"/>
    </row>
    <row r="110" spans="1:8" ht="19.5" customHeight="1">
      <c r="A110" s="115" t="s">
        <v>225</v>
      </c>
      <c r="B110" s="115"/>
      <c r="C110" s="115"/>
      <c r="D110" s="115"/>
      <c r="E110" s="115"/>
      <c r="F110" s="115"/>
      <c r="G110" s="115"/>
      <c r="H110" s="115"/>
    </row>
    <row r="111" spans="1:8" ht="30" customHeight="1">
      <c r="A111" s="109" t="s">
        <v>226</v>
      </c>
      <c r="B111" s="109"/>
      <c r="C111" s="109"/>
      <c r="D111" s="110" t="s">
        <v>10</v>
      </c>
      <c r="E111" s="110"/>
      <c r="F111" s="110"/>
      <c r="G111" s="2" t="s">
        <v>11</v>
      </c>
      <c r="H111" s="3" t="s">
        <v>134</v>
      </c>
    </row>
    <row r="112" spans="1:8" ht="14.25" customHeight="1">
      <c r="A112" s="111" t="s">
        <v>13</v>
      </c>
      <c r="B112" s="111"/>
      <c r="C112" s="111"/>
      <c r="D112" s="112" t="s">
        <v>14</v>
      </c>
      <c r="E112" s="112"/>
      <c r="F112" s="112"/>
      <c r="G112" s="4" t="s">
        <v>15</v>
      </c>
      <c r="H112" s="5" t="s">
        <v>16</v>
      </c>
    </row>
    <row r="113" spans="1:8" ht="14.25" customHeight="1">
      <c r="A113" s="105" t="s">
        <v>227</v>
      </c>
      <c r="B113" s="105"/>
      <c r="C113" s="105"/>
      <c r="D113" s="106"/>
      <c r="E113" s="106"/>
      <c r="F113" s="106"/>
      <c r="G113" s="10">
        <v>0</v>
      </c>
      <c r="H113" s="11">
        <v>0</v>
      </c>
    </row>
    <row r="114" spans="1:8" ht="14.25" customHeight="1">
      <c r="A114" s="105" t="s">
        <v>228</v>
      </c>
      <c r="B114" s="105"/>
      <c r="C114" s="105"/>
      <c r="D114" s="106"/>
      <c r="E114" s="106"/>
      <c r="F114" s="106"/>
      <c r="G114" s="10">
        <v>0</v>
      </c>
      <c r="H114" s="11">
        <v>0</v>
      </c>
    </row>
    <row r="115" spans="1:8" ht="14.25" customHeight="1">
      <c r="A115" s="105" t="s">
        <v>229</v>
      </c>
      <c r="B115" s="105"/>
      <c r="C115" s="105"/>
      <c r="D115" s="106"/>
      <c r="E115" s="106"/>
      <c r="F115" s="106"/>
      <c r="G115" s="10">
        <v>414612730</v>
      </c>
      <c r="H115" s="11">
        <v>404341130</v>
      </c>
    </row>
    <row r="116" spans="1:8" ht="14.25" customHeight="1">
      <c r="A116" s="105" t="s">
        <v>230</v>
      </c>
      <c r="B116" s="105"/>
      <c r="C116" s="105"/>
      <c r="D116" s="106"/>
      <c r="E116" s="106"/>
      <c r="F116" s="106"/>
      <c r="G116" s="10">
        <v>954582202</v>
      </c>
      <c r="H116" s="11">
        <v>954582202</v>
      </c>
    </row>
    <row r="117" spans="1:8" ht="14.25" customHeight="1">
      <c r="A117" s="105" t="s">
        <v>231</v>
      </c>
      <c r="B117" s="105"/>
      <c r="C117" s="105"/>
      <c r="D117" s="106"/>
      <c r="E117" s="106"/>
      <c r="F117" s="106"/>
      <c r="G117" s="10">
        <v>230705.39</v>
      </c>
      <c r="H117" s="11">
        <v>193216.71</v>
      </c>
    </row>
    <row r="118" spans="1:8" ht="14.25" customHeight="1">
      <c r="A118" s="107" t="s">
        <v>232</v>
      </c>
      <c r="B118" s="107"/>
      <c r="C118" s="107"/>
      <c r="D118" s="108"/>
      <c r="E118" s="108"/>
      <c r="F118" s="108"/>
      <c r="G118" s="18">
        <v>0</v>
      </c>
      <c r="H118" s="19">
        <v>0</v>
      </c>
    </row>
    <row r="119" spans="1:8" ht="10.5" customHeight="1">
      <c r="A119" s="98"/>
      <c r="B119" s="98"/>
      <c r="C119" s="98"/>
      <c r="D119" s="98"/>
      <c r="E119" s="98"/>
      <c r="F119" s="98"/>
      <c r="G119" s="98"/>
      <c r="H119" s="98"/>
    </row>
    <row r="120" spans="1:8" ht="15" customHeight="1">
      <c r="A120" s="98"/>
      <c r="B120" s="98"/>
      <c r="C120" s="98"/>
      <c r="D120" s="98"/>
      <c r="E120" s="98"/>
      <c r="F120" s="98"/>
      <c r="G120" s="104" t="s">
        <v>233</v>
      </c>
      <c r="H120" s="104"/>
    </row>
    <row r="121" spans="1:8" ht="15" customHeight="1">
      <c r="A121" s="100" t="s">
        <v>234</v>
      </c>
      <c r="B121" s="100"/>
      <c r="C121" s="100" t="s">
        <v>235</v>
      </c>
      <c r="D121" s="100"/>
      <c r="E121" s="100"/>
      <c r="F121" s="100"/>
      <c r="G121" s="101" t="s">
        <v>236</v>
      </c>
      <c r="H121" s="101"/>
    </row>
    <row r="122" spans="1:8" ht="15.75" customHeight="1">
      <c r="A122" s="102" t="s">
        <v>237</v>
      </c>
      <c r="B122" s="102"/>
      <c r="C122" s="102" t="s">
        <v>237</v>
      </c>
      <c r="D122" s="102"/>
      <c r="E122" s="102"/>
      <c r="F122" s="102"/>
      <c r="G122" s="103" t="s">
        <v>238</v>
      </c>
      <c r="H122" s="103"/>
    </row>
    <row r="123" spans="1:8" ht="68.25" customHeight="1">
      <c r="A123" s="98"/>
      <c r="B123" s="98"/>
      <c r="C123" s="98"/>
      <c r="D123" s="98"/>
      <c r="E123" s="98"/>
      <c r="F123" s="98"/>
      <c r="G123" s="98"/>
      <c r="H123" s="98"/>
    </row>
    <row r="124" spans="1:8" ht="36.75" customHeight="1">
      <c r="A124" s="99" t="s">
        <v>239</v>
      </c>
      <c r="B124" s="99"/>
      <c r="C124" s="99" t="s">
        <v>240</v>
      </c>
      <c r="D124" s="99"/>
      <c r="E124" s="99"/>
      <c r="F124" s="99"/>
      <c r="G124" s="98"/>
      <c r="H124" s="98"/>
    </row>
    <row r="125" spans="1:8" ht="14.25" customHeight="1">
      <c r="A125" s="98"/>
      <c r="B125" s="98"/>
      <c r="C125" s="98"/>
      <c r="D125" s="98"/>
      <c r="E125" s="98"/>
      <c r="F125" s="98"/>
      <c r="G125" s="98"/>
      <c r="H125" s="98"/>
    </row>
    <row r="126" spans="1:8" ht="14.25" customHeight="1">
      <c r="A126" s="98"/>
      <c r="B126" s="98"/>
      <c r="C126" s="98"/>
      <c r="D126" s="98"/>
      <c r="E126" s="98"/>
      <c r="F126" s="98"/>
      <c r="G126" s="98"/>
      <c r="H126" s="98"/>
    </row>
    <row r="127" spans="1:8" ht="14.25" customHeight="1">
      <c r="A127" s="98"/>
      <c r="B127" s="98"/>
      <c r="C127" s="98"/>
      <c r="D127" s="98"/>
      <c r="E127" s="98"/>
      <c r="F127" s="98"/>
      <c r="G127" s="98"/>
      <c r="H127" s="98"/>
    </row>
    <row r="128" spans="1:8" ht="14.25" customHeight="1">
      <c r="A128" s="98"/>
      <c r="B128" s="98"/>
      <c r="C128" s="98"/>
      <c r="D128" s="98"/>
      <c r="E128" s="98"/>
      <c r="F128" s="98"/>
      <c r="G128" s="98"/>
      <c r="H128" s="98"/>
    </row>
    <row r="129" spans="1:8" ht="14.25" customHeight="1">
      <c r="A129" s="98"/>
      <c r="B129" s="98"/>
      <c r="C129" s="98"/>
      <c r="D129" s="98"/>
      <c r="E129" s="98"/>
      <c r="F129" s="98"/>
      <c r="G129" s="98"/>
      <c r="H129" s="98"/>
    </row>
    <row r="130" spans="1:8" ht="14.25" customHeight="1">
      <c r="A130" s="98"/>
      <c r="B130" s="98"/>
      <c r="C130" s="98"/>
      <c r="D130" s="98"/>
      <c r="E130" s="98"/>
      <c r="F130" s="98"/>
      <c r="G130" s="98"/>
      <c r="H130" s="98"/>
    </row>
    <row r="131" spans="1:8" ht="39" customHeight="1">
      <c r="A131" s="98"/>
      <c r="B131" s="98"/>
      <c r="C131" s="98"/>
      <c r="D131" s="98"/>
      <c r="E131" s="98"/>
      <c r="F131" s="98"/>
      <c r="G131" s="98"/>
      <c r="H131" s="98"/>
    </row>
    <row r="132" spans="1:8" ht="14.25" customHeight="1">
      <c r="A132" s="98"/>
      <c r="B132" s="98"/>
      <c r="C132" s="98"/>
      <c r="D132" s="98"/>
      <c r="E132" s="98"/>
      <c r="F132" s="98"/>
      <c r="G132" s="98"/>
      <c r="H132" s="98"/>
    </row>
    <row r="133" spans="1:8" ht="26.25" customHeight="1">
      <c r="A133" s="98"/>
      <c r="B133" s="98"/>
      <c r="C133" s="98"/>
      <c r="D133" s="98"/>
      <c r="E133" s="98"/>
      <c r="F133" s="98"/>
      <c r="G133" s="98"/>
      <c r="H133" s="98"/>
    </row>
    <row r="134" spans="1:8" ht="14.25" customHeight="1">
      <c r="A134" s="98"/>
      <c r="B134" s="98"/>
      <c r="C134" s="98"/>
      <c r="D134" s="98"/>
      <c r="E134" s="98"/>
      <c r="F134" s="98"/>
      <c r="G134" s="98"/>
      <c r="H134" s="98"/>
    </row>
    <row r="135" spans="1:8" ht="22.5" customHeight="1">
      <c r="A135" s="98"/>
      <c r="B135" s="98"/>
      <c r="C135" s="98"/>
      <c r="D135" s="98"/>
      <c r="E135" s="98"/>
      <c r="F135" s="98"/>
      <c r="G135" s="98"/>
      <c r="H135" s="98"/>
    </row>
    <row r="136" spans="1:8" ht="14.25" customHeight="1">
      <c r="A136" s="98"/>
      <c r="B136" s="98"/>
      <c r="C136" s="98"/>
      <c r="D136" s="98"/>
      <c r="E136" s="98"/>
      <c r="F136" s="98"/>
      <c r="G136" s="98"/>
      <c r="H136" s="98"/>
    </row>
    <row r="137" spans="1:8" ht="0.75" customHeight="1">
      <c r="A137" s="98"/>
      <c r="B137" s="98"/>
      <c r="C137" s="98"/>
      <c r="D137" s="98"/>
      <c r="E137" s="98"/>
      <c r="F137" s="98"/>
      <c r="G137" s="98"/>
      <c r="H137" s="98"/>
    </row>
    <row r="138" spans="1:8" ht="14.25" customHeight="1">
      <c r="A138" s="98"/>
      <c r="B138" s="98"/>
      <c r="C138" s="98"/>
      <c r="D138" s="98"/>
      <c r="E138" s="98"/>
      <c r="F138" s="98"/>
      <c r="G138" s="98"/>
      <c r="H138" s="98"/>
    </row>
    <row r="139" spans="1:8" ht="14.25" customHeight="1">
      <c r="A139" s="97" t="s">
        <v>241</v>
      </c>
      <c r="B139" s="97"/>
      <c r="C139" s="98"/>
      <c r="D139" s="98"/>
      <c r="E139" s="98"/>
      <c r="F139" s="98"/>
      <c r="G139" s="98"/>
      <c r="H139" s="98"/>
    </row>
  </sheetData>
  <mergeCells count="289">
    <mergeCell ref="A3:E3"/>
    <mergeCell ref="F3:H3"/>
    <mergeCell ref="A4:E4"/>
    <mergeCell ref="F4:H4"/>
    <mergeCell ref="A5:E5"/>
    <mergeCell ref="F5:H5"/>
    <mergeCell ref="A6:H6"/>
    <mergeCell ref="A7:H7"/>
    <mergeCell ref="A8:H8"/>
    <mergeCell ref="A9:E9"/>
    <mergeCell ref="F9:H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A30:C30"/>
    <mergeCell ref="E30:F30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A42:C42"/>
    <mergeCell ref="E42:F42"/>
    <mergeCell ref="A43:C43"/>
    <mergeCell ref="E43:F43"/>
    <mergeCell ref="A44:C44"/>
    <mergeCell ref="E44:F44"/>
    <mergeCell ref="A45:C45"/>
    <mergeCell ref="E45:F45"/>
    <mergeCell ref="A46:C46"/>
    <mergeCell ref="E46:F46"/>
    <mergeCell ref="A47:C47"/>
    <mergeCell ref="E47:F47"/>
    <mergeCell ref="A48:C48"/>
    <mergeCell ref="E48:F48"/>
    <mergeCell ref="A49:C49"/>
    <mergeCell ref="E49:F49"/>
    <mergeCell ref="A50:C50"/>
    <mergeCell ref="E50:F50"/>
    <mergeCell ref="A51:C51"/>
    <mergeCell ref="E51:F51"/>
    <mergeCell ref="A52:C52"/>
    <mergeCell ref="E52:F52"/>
    <mergeCell ref="A53:C53"/>
    <mergeCell ref="E53:F53"/>
    <mergeCell ref="A54:C54"/>
    <mergeCell ref="E54:F54"/>
    <mergeCell ref="A55:C55"/>
    <mergeCell ref="E55:F55"/>
    <mergeCell ref="A56:C56"/>
    <mergeCell ref="E56:F56"/>
    <mergeCell ref="A57:C57"/>
    <mergeCell ref="E57:F57"/>
    <mergeCell ref="A58:C58"/>
    <mergeCell ref="E58:F58"/>
    <mergeCell ref="A59:C59"/>
    <mergeCell ref="E59:F59"/>
    <mergeCell ref="A60:C60"/>
    <mergeCell ref="E60:F60"/>
    <mergeCell ref="A61:C61"/>
    <mergeCell ref="E61:F61"/>
    <mergeCell ref="A62:C62"/>
    <mergeCell ref="E62:F62"/>
    <mergeCell ref="A63:C63"/>
    <mergeCell ref="E63:F63"/>
    <mergeCell ref="A64:C64"/>
    <mergeCell ref="E64:F64"/>
    <mergeCell ref="A65:H65"/>
    <mergeCell ref="A66:C66"/>
    <mergeCell ref="E66:F66"/>
    <mergeCell ref="A67:C67"/>
    <mergeCell ref="E67:F67"/>
    <mergeCell ref="A68:C68"/>
    <mergeCell ref="E68:F68"/>
    <mergeCell ref="A69:C69"/>
    <mergeCell ref="E69:F69"/>
    <mergeCell ref="A70:C70"/>
    <mergeCell ref="E70:F70"/>
    <mergeCell ref="A71:C71"/>
    <mergeCell ref="E71:F71"/>
    <mergeCell ref="A72:C72"/>
    <mergeCell ref="E72:F72"/>
    <mergeCell ref="A73:C73"/>
    <mergeCell ref="E73:F73"/>
    <mergeCell ref="A74:C74"/>
    <mergeCell ref="E74:F74"/>
    <mergeCell ref="A75:C75"/>
    <mergeCell ref="E75:F75"/>
    <mergeCell ref="A76:C76"/>
    <mergeCell ref="E76:F76"/>
    <mergeCell ref="A77:C77"/>
    <mergeCell ref="E77:F77"/>
    <mergeCell ref="A78:C78"/>
    <mergeCell ref="E78:F78"/>
    <mergeCell ref="A79:C79"/>
    <mergeCell ref="E79:F79"/>
    <mergeCell ref="A80:C80"/>
    <mergeCell ref="E80:F80"/>
    <mergeCell ref="A81:C81"/>
    <mergeCell ref="E81:F81"/>
    <mergeCell ref="A82:C82"/>
    <mergeCell ref="E82:F82"/>
    <mergeCell ref="A83:C83"/>
    <mergeCell ref="E83:F83"/>
    <mergeCell ref="A84:C84"/>
    <mergeCell ref="E84:F84"/>
    <mergeCell ref="A85:C85"/>
    <mergeCell ref="E85:F85"/>
    <mergeCell ref="A86:C86"/>
    <mergeCell ref="E86:F86"/>
    <mergeCell ref="A87:C87"/>
    <mergeCell ref="E87:F87"/>
    <mergeCell ref="A88:C88"/>
    <mergeCell ref="E88:F88"/>
    <mergeCell ref="A89:C89"/>
    <mergeCell ref="E89:F89"/>
    <mergeCell ref="A90:C90"/>
    <mergeCell ref="E90:F90"/>
    <mergeCell ref="A91:C91"/>
    <mergeCell ref="E91:F91"/>
    <mergeCell ref="A92:C92"/>
    <mergeCell ref="E92:F92"/>
    <mergeCell ref="A93:C93"/>
    <mergeCell ref="E93:F93"/>
    <mergeCell ref="A94:C94"/>
    <mergeCell ref="E94:F94"/>
    <mergeCell ref="A95:C95"/>
    <mergeCell ref="E95:F95"/>
    <mergeCell ref="A96:C96"/>
    <mergeCell ref="E96:F96"/>
    <mergeCell ref="A97:C97"/>
    <mergeCell ref="E97:F97"/>
    <mergeCell ref="A98:C98"/>
    <mergeCell ref="E98:F98"/>
    <mergeCell ref="A99:C99"/>
    <mergeCell ref="E99:F99"/>
    <mergeCell ref="A100:C100"/>
    <mergeCell ref="E100:F100"/>
    <mergeCell ref="A101:C101"/>
    <mergeCell ref="E101:F101"/>
    <mergeCell ref="A102:C102"/>
    <mergeCell ref="E102:F102"/>
    <mergeCell ref="A103:C103"/>
    <mergeCell ref="E103:F103"/>
    <mergeCell ref="A104:C104"/>
    <mergeCell ref="E104:F104"/>
    <mergeCell ref="A105:C105"/>
    <mergeCell ref="E105:F105"/>
    <mergeCell ref="A106:C106"/>
    <mergeCell ref="E106:F106"/>
    <mergeCell ref="A107:C107"/>
    <mergeCell ref="E107:F107"/>
    <mergeCell ref="A108:C108"/>
    <mergeCell ref="E108:F108"/>
    <mergeCell ref="A109:H109"/>
    <mergeCell ref="A110:H110"/>
    <mergeCell ref="A111:C111"/>
    <mergeCell ref="D111:F111"/>
    <mergeCell ref="A112:C112"/>
    <mergeCell ref="D112:F112"/>
    <mergeCell ref="A113:C113"/>
    <mergeCell ref="D113:F113"/>
    <mergeCell ref="A114:C114"/>
    <mergeCell ref="D114:F114"/>
    <mergeCell ref="A115:C115"/>
    <mergeCell ref="D115:F115"/>
    <mergeCell ref="A116:C116"/>
    <mergeCell ref="D116:F116"/>
    <mergeCell ref="A117:C117"/>
    <mergeCell ref="D117:F117"/>
    <mergeCell ref="A118:C118"/>
    <mergeCell ref="D118:F118"/>
    <mergeCell ref="A119:B119"/>
    <mergeCell ref="C119:F119"/>
    <mergeCell ref="G119:H119"/>
    <mergeCell ref="A120:B120"/>
    <mergeCell ref="C120:F120"/>
    <mergeCell ref="G120:H120"/>
    <mergeCell ref="A121:B121"/>
    <mergeCell ref="C121:F121"/>
    <mergeCell ref="G121:H121"/>
    <mergeCell ref="A122:B122"/>
    <mergeCell ref="C122:F122"/>
    <mergeCell ref="G122:H122"/>
    <mergeCell ref="A123:B123"/>
    <mergeCell ref="C123:F123"/>
    <mergeCell ref="G123:H123"/>
    <mergeCell ref="A124:B124"/>
    <mergeCell ref="C124:F124"/>
    <mergeCell ref="G124:H124"/>
    <mergeCell ref="A125:B125"/>
    <mergeCell ref="C125:F125"/>
    <mergeCell ref="G125:H125"/>
    <mergeCell ref="A126:B126"/>
    <mergeCell ref="C126:F126"/>
    <mergeCell ref="G126:H126"/>
    <mergeCell ref="A127:B127"/>
    <mergeCell ref="C127:F127"/>
    <mergeCell ref="G127:H127"/>
    <mergeCell ref="A128:B128"/>
    <mergeCell ref="C128:F128"/>
    <mergeCell ref="G128:H128"/>
    <mergeCell ref="A129:B129"/>
    <mergeCell ref="C129:F129"/>
    <mergeCell ref="G129:H129"/>
    <mergeCell ref="A130:B130"/>
    <mergeCell ref="C130:F130"/>
    <mergeCell ref="G130:H130"/>
    <mergeCell ref="A131:B131"/>
    <mergeCell ref="C131:F131"/>
    <mergeCell ref="G131:H131"/>
    <mergeCell ref="A132:B132"/>
    <mergeCell ref="C132:F132"/>
    <mergeCell ref="G132:H132"/>
    <mergeCell ref="A133:B133"/>
    <mergeCell ref="C133:F133"/>
    <mergeCell ref="G133:H133"/>
    <mergeCell ref="A134:B134"/>
    <mergeCell ref="C134:F134"/>
    <mergeCell ref="G134:H134"/>
    <mergeCell ref="A135:B135"/>
    <mergeCell ref="C135:F135"/>
    <mergeCell ref="G135:H135"/>
    <mergeCell ref="A136:B136"/>
    <mergeCell ref="C136:F136"/>
    <mergeCell ref="G136:H136"/>
    <mergeCell ref="A139:B139"/>
    <mergeCell ref="C139:F139"/>
    <mergeCell ref="G139:H139"/>
    <mergeCell ref="A137:B137"/>
    <mergeCell ref="C137:F137"/>
    <mergeCell ref="G137:H137"/>
    <mergeCell ref="A138:B138"/>
    <mergeCell ref="C138:F138"/>
    <mergeCell ref="G138:H138"/>
  </mergeCells>
  <printOptions/>
  <pageMargins left="0.59" right="0.39" top="0.59" bottom="0.59" header="0.295" footer="0.29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22">
      <selection activeCell="H36" sqref="H36:J36"/>
    </sheetView>
  </sheetViews>
  <sheetFormatPr defaultColWidth="9.140625" defaultRowHeight="12.75"/>
  <cols>
    <col min="1" max="1" width="28.28125" style="0" customWidth="1"/>
    <col min="2" max="2" width="6.00390625" style="0" customWidth="1"/>
    <col min="3" max="3" width="0.85546875" style="0" customWidth="1"/>
    <col min="4" max="4" width="5.7109375" style="0" customWidth="1"/>
    <col min="5" max="5" width="7.140625" style="0" customWidth="1"/>
    <col min="6" max="6" width="13.421875" style="0" customWidth="1"/>
    <col min="7" max="7" width="2.28125" style="0" customWidth="1"/>
    <col min="8" max="8" width="10.7109375" style="0" customWidth="1"/>
    <col min="9" max="9" width="12.57421875" style="0" customWidth="1"/>
    <col min="10" max="10" width="12.421875" style="0" customWidth="1"/>
  </cols>
  <sheetData>
    <row r="1" ht="0.75" customHeight="1">
      <c r="A1" s="1" t="s">
        <v>0</v>
      </c>
    </row>
    <row r="2" ht="0.75" customHeight="1">
      <c r="A2" s="1" t="s">
        <v>1</v>
      </c>
    </row>
    <row r="3" spans="1:10" ht="15.75" customHeight="1">
      <c r="A3" s="98"/>
      <c r="B3" s="98"/>
      <c r="C3" s="98"/>
      <c r="D3" s="98"/>
      <c r="E3" s="98"/>
      <c r="F3" s="98"/>
      <c r="G3" s="98"/>
      <c r="H3" s="100" t="s">
        <v>242</v>
      </c>
      <c r="I3" s="100"/>
      <c r="J3" s="100"/>
    </row>
    <row r="4" spans="1:10" ht="24" customHeight="1">
      <c r="A4" s="98"/>
      <c r="B4" s="98"/>
      <c r="C4" s="98"/>
      <c r="D4" s="98"/>
      <c r="E4" s="98"/>
      <c r="F4" s="98"/>
      <c r="G4" s="98"/>
      <c r="H4" s="126" t="s">
        <v>243</v>
      </c>
      <c r="I4" s="126"/>
      <c r="J4" s="126"/>
    </row>
    <row r="5" spans="1:10" ht="19.5" customHeight="1">
      <c r="A5" s="115" t="s">
        <v>244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5.75" customHeight="1">
      <c r="A6" s="124" t="s">
        <v>245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5" customHeight="1">
      <c r="A7" s="98"/>
      <c r="B7" s="98"/>
      <c r="C7" s="98"/>
      <c r="D7" s="98"/>
      <c r="E7" s="98"/>
      <c r="F7" s="98"/>
      <c r="G7" s="98"/>
      <c r="H7" s="125" t="s">
        <v>7</v>
      </c>
      <c r="I7" s="125"/>
      <c r="J7" s="125"/>
    </row>
    <row r="8" spans="1:10" ht="8.25" customHeight="1">
      <c r="A8" s="98"/>
      <c r="B8" s="98"/>
      <c r="C8" s="98"/>
      <c r="D8" s="98"/>
      <c r="E8" s="98"/>
      <c r="F8" s="98"/>
      <c r="G8" s="98"/>
      <c r="H8" s="98"/>
      <c r="I8" s="98"/>
      <c r="J8" s="98"/>
    </row>
    <row r="9" spans="1:10" ht="28.5" customHeight="1">
      <c r="A9" s="109" t="s">
        <v>246</v>
      </c>
      <c r="B9" s="109"/>
      <c r="C9" s="109"/>
      <c r="D9" s="2" t="s">
        <v>9</v>
      </c>
      <c r="E9" s="2" t="s">
        <v>10</v>
      </c>
      <c r="F9" s="2" t="s">
        <v>247</v>
      </c>
      <c r="G9" s="110" t="s">
        <v>248</v>
      </c>
      <c r="H9" s="110"/>
      <c r="I9" s="2" t="s">
        <v>249</v>
      </c>
      <c r="J9" s="3" t="s">
        <v>250</v>
      </c>
    </row>
    <row r="10" spans="1:10" ht="14.25" customHeight="1">
      <c r="A10" s="111" t="s">
        <v>13</v>
      </c>
      <c r="B10" s="111"/>
      <c r="C10" s="111"/>
      <c r="D10" s="4" t="s">
        <v>14</v>
      </c>
      <c r="E10" s="4" t="s">
        <v>15</v>
      </c>
      <c r="F10" s="4" t="s">
        <v>16</v>
      </c>
      <c r="G10" s="112" t="s">
        <v>17</v>
      </c>
      <c r="H10" s="112"/>
      <c r="I10" s="4" t="s">
        <v>251</v>
      </c>
      <c r="J10" s="5" t="s">
        <v>252</v>
      </c>
    </row>
    <row r="11" spans="1:10" ht="14.25" customHeight="1">
      <c r="A11" s="95" t="s">
        <v>253</v>
      </c>
      <c r="B11" s="95"/>
      <c r="C11" s="95"/>
      <c r="D11" s="20" t="s">
        <v>254</v>
      </c>
      <c r="E11" s="20" t="s">
        <v>255</v>
      </c>
      <c r="F11" s="21">
        <v>300117549838</v>
      </c>
      <c r="G11" s="96">
        <v>281780227890</v>
      </c>
      <c r="H11" s="96"/>
      <c r="I11" s="21">
        <v>630326421030</v>
      </c>
      <c r="J11" s="22">
        <v>525398808700</v>
      </c>
    </row>
    <row r="12" spans="1:10" ht="14.25" customHeight="1">
      <c r="A12" s="95" t="s">
        <v>256</v>
      </c>
      <c r="B12" s="95"/>
      <c r="C12" s="95"/>
      <c r="D12" s="20" t="s">
        <v>257</v>
      </c>
      <c r="E12" s="20"/>
      <c r="F12" s="21">
        <f>F13+F14+F15+F16</f>
        <v>0</v>
      </c>
      <c r="G12" s="96">
        <f>G13+G14+G15+G16</f>
        <v>0</v>
      </c>
      <c r="H12" s="96"/>
      <c r="I12" s="21">
        <f>I13+I14+I15+I16</f>
        <v>0</v>
      </c>
      <c r="J12" s="22">
        <f>J13+J14+J15+J16</f>
        <v>0</v>
      </c>
    </row>
    <row r="13" spans="1:10" ht="14.25" customHeight="1">
      <c r="A13" s="95" t="s">
        <v>258</v>
      </c>
      <c r="B13" s="95"/>
      <c r="C13" s="95"/>
      <c r="D13" s="20" t="s">
        <v>259</v>
      </c>
      <c r="E13" s="20"/>
      <c r="F13" s="21">
        <v>0</v>
      </c>
      <c r="G13" s="96">
        <v>0</v>
      </c>
      <c r="H13" s="96"/>
      <c r="I13" s="21">
        <v>0</v>
      </c>
      <c r="J13" s="22">
        <v>0</v>
      </c>
    </row>
    <row r="14" spans="1:10" ht="14.25" customHeight="1">
      <c r="A14" s="95" t="s">
        <v>260</v>
      </c>
      <c r="B14" s="95"/>
      <c r="C14" s="95"/>
      <c r="D14" s="20" t="s">
        <v>261</v>
      </c>
      <c r="E14" s="20"/>
      <c r="F14" s="21">
        <v>0</v>
      </c>
      <c r="G14" s="96">
        <v>0</v>
      </c>
      <c r="H14" s="96"/>
      <c r="I14" s="21">
        <v>0</v>
      </c>
      <c r="J14" s="22">
        <v>0</v>
      </c>
    </row>
    <row r="15" spans="1:10" ht="14.25" customHeight="1">
      <c r="A15" s="95" t="s">
        <v>262</v>
      </c>
      <c r="B15" s="95"/>
      <c r="C15" s="95"/>
      <c r="D15" s="20" t="s">
        <v>263</v>
      </c>
      <c r="E15" s="20"/>
      <c r="F15" s="21">
        <v>0</v>
      </c>
      <c r="G15" s="96">
        <v>0</v>
      </c>
      <c r="H15" s="96"/>
      <c r="I15" s="21">
        <v>0</v>
      </c>
      <c r="J15" s="22">
        <v>0</v>
      </c>
    </row>
    <row r="16" spans="1:10" ht="14.25" customHeight="1">
      <c r="A16" s="95" t="s">
        <v>264</v>
      </c>
      <c r="B16" s="95"/>
      <c r="C16" s="95"/>
      <c r="D16" s="20" t="s">
        <v>265</v>
      </c>
      <c r="E16" s="20"/>
      <c r="F16" s="21">
        <v>0</v>
      </c>
      <c r="G16" s="96">
        <v>0</v>
      </c>
      <c r="H16" s="96"/>
      <c r="I16" s="21">
        <v>0</v>
      </c>
      <c r="J16" s="22">
        <v>0</v>
      </c>
    </row>
    <row r="17" spans="1:10" ht="24" customHeight="1">
      <c r="A17" s="95" t="s">
        <v>266</v>
      </c>
      <c r="B17" s="95"/>
      <c r="C17" s="95"/>
      <c r="D17" s="20" t="s">
        <v>267</v>
      </c>
      <c r="E17" s="20"/>
      <c r="F17" s="21">
        <f>F11-F12</f>
        <v>300117549838</v>
      </c>
      <c r="G17" s="96">
        <f>G11-G12</f>
        <v>281780227890</v>
      </c>
      <c r="H17" s="96"/>
      <c r="I17" s="21">
        <f>I11-I12</f>
        <v>630326421030</v>
      </c>
      <c r="J17" s="22">
        <f>J11-J12</f>
        <v>525398808700</v>
      </c>
    </row>
    <row r="18" spans="1:10" ht="14.25" customHeight="1">
      <c r="A18" s="95" t="s">
        <v>268</v>
      </c>
      <c r="B18" s="95"/>
      <c r="C18" s="95"/>
      <c r="D18" s="20" t="s">
        <v>269</v>
      </c>
      <c r="E18" s="20" t="s">
        <v>270</v>
      </c>
      <c r="F18" s="21">
        <v>259863696215</v>
      </c>
      <c r="G18" s="96">
        <v>255129773400</v>
      </c>
      <c r="H18" s="96"/>
      <c r="I18" s="21">
        <v>555499163969</v>
      </c>
      <c r="J18" s="22">
        <v>471252979190</v>
      </c>
    </row>
    <row r="19" spans="1:10" ht="24" customHeight="1">
      <c r="A19" s="95" t="s">
        <v>271</v>
      </c>
      <c r="B19" s="95"/>
      <c r="C19" s="95"/>
      <c r="D19" s="20" t="s">
        <v>272</v>
      </c>
      <c r="E19" s="20"/>
      <c r="F19" s="21">
        <f>F17-F18</f>
        <v>40253853623</v>
      </c>
      <c r="G19" s="96">
        <f>G17-G18</f>
        <v>26650454490</v>
      </c>
      <c r="H19" s="96"/>
      <c r="I19" s="21">
        <f>I17-I18</f>
        <v>74827257061</v>
      </c>
      <c r="J19" s="22">
        <f>J17-J18</f>
        <v>54145829510</v>
      </c>
    </row>
    <row r="20" spans="1:10" ht="14.25" customHeight="1">
      <c r="A20" s="95" t="s">
        <v>273</v>
      </c>
      <c r="B20" s="95"/>
      <c r="C20" s="95"/>
      <c r="D20" s="20" t="s">
        <v>274</v>
      </c>
      <c r="E20" s="20" t="s">
        <v>275</v>
      </c>
      <c r="F20" s="21">
        <v>1824489813</v>
      </c>
      <c r="G20" s="96">
        <v>528777943</v>
      </c>
      <c r="H20" s="96"/>
      <c r="I20" s="21">
        <v>2580978626</v>
      </c>
      <c r="J20" s="22">
        <v>1048234448</v>
      </c>
    </row>
    <row r="21" spans="1:10" ht="14.25" customHeight="1">
      <c r="A21" s="95" t="s">
        <v>276</v>
      </c>
      <c r="B21" s="95"/>
      <c r="C21" s="95"/>
      <c r="D21" s="20" t="s">
        <v>277</v>
      </c>
      <c r="E21" s="20" t="s">
        <v>278</v>
      </c>
      <c r="F21" s="21">
        <v>6027461674</v>
      </c>
      <c r="G21" s="96">
        <v>6768593682</v>
      </c>
      <c r="H21" s="96"/>
      <c r="I21" s="21">
        <v>13490571607</v>
      </c>
      <c r="J21" s="22">
        <v>15036898251</v>
      </c>
    </row>
    <row r="22" spans="1:10" ht="14.25" customHeight="1">
      <c r="A22" s="95" t="s">
        <v>279</v>
      </c>
      <c r="B22" s="95"/>
      <c r="C22" s="95"/>
      <c r="D22" s="20" t="s">
        <v>280</v>
      </c>
      <c r="E22" s="20"/>
      <c r="F22" s="21">
        <v>5839881241</v>
      </c>
      <c r="G22" s="96">
        <v>6350336092</v>
      </c>
      <c r="H22" s="96"/>
      <c r="I22" s="21">
        <v>12225263138</v>
      </c>
      <c r="J22" s="22">
        <v>14174126884</v>
      </c>
    </row>
    <row r="23" spans="1:10" ht="14.25" customHeight="1">
      <c r="A23" s="95" t="s">
        <v>281</v>
      </c>
      <c r="B23" s="95"/>
      <c r="C23" s="95"/>
      <c r="D23" s="20" t="s">
        <v>282</v>
      </c>
      <c r="E23" s="20"/>
      <c r="F23" s="21">
        <v>9050665874</v>
      </c>
      <c r="G23" s="96">
        <v>8251065923</v>
      </c>
      <c r="H23" s="96"/>
      <c r="I23" s="21">
        <v>19725623412</v>
      </c>
      <c r="J23" s="22">
        <v>15169906151</v>
      </c>
    </row>
    <row r="24" spans="1:10" ht="14.25" customHeight="1">
      <c r="A24" s="95" t="s">
        <v>283</v>
      </c>
      <c r="B24" s="95"/>
      <c r="C24" s="95"/>
      <c r="D24" s="20" t="s">
        <v>284</v>
      </c>
      <c r="E24" s="20"/>
      <c r="F24" s="21">
        <v>12334728482</v>
      </c>
      <c r="G24" s="96">
        <v>8223937372</v>
      </c>
      <c r="H24" s="96"/>
      <c r="I24" s="21">
        <v>20121039255</v>
      </c>
      <c r="J24" s="22">
        <v>14615597297</v>
      </c>
    </row>
    <row r="25" spans="1:10" ht="24" customHeight="1">
      <c r="A25" s="95" t="s">
        <v>285</v>
      </c>
      <c r="B25" s="95"/>
      <c r="C25" s="95"/>
      <c r="D25" s="20" t="s">
        <v>286</v>
      </c>
      <c r="E25" s="20"/>
      <c r="F25" s="21">
        <f>F19+F20-F21-F23-F24</f>
        <v>32766819154</v>
      </c>
      <c r="G25" s="96">
        <f>G19+G20-G21-G23-G24</f>
        <v>20437767302</v>
      </c>
      <c r="H25" s="96"/>
      <c r="I25" s="21">
        <f>I19+I20-I21-I23-I24</f>
        <v>63522248237</v>
      </c>
      <c r="J25" s="22">
        <f>J19+J20-J21-J23-J24</f>
        <v>40711474561</v>
      </c>
    </row>
    <row r="26" spans="1:10" ht="14.25" customHeight="1">
      <c r="A26" s="95" t="s">
        <v>287</v>
      </c>
      <c r="B26" s="95"/>
      <c r="C26" s="95"/>
      <c r="D26" s="20" t="s">
        <v>288</v>
      </c>
      <c r="E26" s="20"/>
      <c r="F26" s="21">
        <v>89054503</v>
      </c>
      <c r="G26" s="96">
        <v>4</v>
      </c>
      <c r="H26" s="96"/>
      <c r="I26" s="21">
        <v>136288288</v>
      </c>
      <c r="J26" s="22">
        <v>153645182</v>
      </c>
    </row>
    <row r="27" spans="1:10" ht="14.25" customHeight="1">
      <c r="A27" s="95" t="s">
        <v>289</v>
      </c>
      <c r="B27" s="95"/>
      <c r="C27" s="95"/>
      <c r="D27" s="20" t="s">
        <v>290</v>
      </c>
      <c r="E27" s="20"/>
      <c r="F27" s="21">
        <v>19894470</v>
      </c>
      <c r="G27" s="96">
        <v>103376067</v>
      </c>
      <c r="H27" s="96"/>
      <c r="I27" s="21">
        <v>52830245</v>
      </c>
      <c r="J27" s="22">
        <v>418254282</v>
      </c>
    </row>
    <row r="28" spans="1:10" ht="14.25" customHeight="1">
      <c r="A28" s="95" t="s">
        <v>291</v>
      </c>
      <c r="B28" s="95"/>
      <c r="C28" s="95"/>
      <c r="D28" s="20" t="s">
        <v>292</v>
      </c>
      <c r="E28" s="20"/>
      <c r="F28" s="21">
        <f>F26-F27</f>
        <v>69160033</v>
      </c>
      <c r="G28" s="96">
        <f>G26-G27</f>
        <v>-103376063</v>
      </c>
      <c r="H28" s="96"/>
      <c r="I28" s="21">
        <f>I26-I27</f>
        <v>83458043</v>
      </c>
      <c r="J28" s="22">
        <f>J26-J27</f>
        <v>-264609100</v>
      </c>
    </row>
    <row r="29" spans="1:10" ht="24" customHeight="1">
      <c r="A29" s="95" t="s">
        <v>293</v>
      </c>
      <c r="B29" s="95"/>
      <c r="C29" s="95"/>
      <c r="D29" s="20" t="s">
        <v>294</v>
      </c>
      <c r="E29" s="20"/>
      <c r="F29" s="21">
        <f>F25+F28</f>
        <v>32835979187</v>
      </c>
      <c r="G29" s="96">
        <f>G25+G28</f>
        <v>20334391239</v>
      </c>
      <c r="H29" s="96"/>
      <c r="I29" s="21">
        <f>I25+I28</f>
        <v>63605706280</v>
      </c>
      <c r="J29" s="22">
        <f>J25+J28</f>
        <v>40446865461</v>
      </c>
    </row>
    <row r="30" spans="1:10" ht="14.25" customHeight="1">
      <c r="A30" s="95" t="s">
        <v>295</v>
      </c>
      <c r="B30" s="95"/>
      <c r="C30" s="95"/>
      <c r="D30" s="20" t="s">
        <v>296</v>
      </c>
      <c r="E30" s="20" t="s">
        <v>297</v>
      </c>
      <c r="F30" s="21">
        <v>3683661860</v>
      </c>
      <c r="G30" s="96">
        <v>958064848</v>
      </c>
      <c r="H30" s="96"/>
      <c r="I30" s="21">
        <v>6038614864</v>
      </c>
      <c r="J30" s="22">
        <v>2526763290</v>
      </c>
    </row>
    <row r="31" spans="1:10" ht="14.25" customHeight="1">
      <c r="A31" s="95" t="s">
        <v>298</v>
      </c>
      <c r="B31" s="95"/>
      <c r="C31" s="95"/>
      <c r="D31" s="20" t="s">
        <v>299</v>
      </c>
      <c r="E31" s="20" t="s">
        <v>297</v>
      </c>
      <c r="F31" s="21">
        <v>0</v>
      </c>
      <c r="G31" s="96">
        <v>0</v>
      </c>
      <c r="H31" s="96"/>
      <c r="I31" s="21">
        <v>0</v>
      </c>
      <c r="J31" s="22">
        <v>0</v>
      </c>
    </row>
    <row r="32" spans="1:10" ht="24" customHeight="1">
      <c r="A32" s="95" t="s">
        <v>300</v>
      </c>
      <c r="B32" s="95"/>
      <c r="C32" s="95"/>
      <c r="D32" s="20" t="s">
        <v>301</v>
      </c>
      <c r="E32" s="20"/>
      <c r="F32" s="21">
        <f>F29-F30-F31</f>
        <v>29152317327</v>
      </c>
      <c r="G32" s="96">
        <f>G29-G30-G31</f>
        <v>19376326391</v>
      </c>
      <c r="H32" s="96"/>
      <c r="I32" s="21">
        <f>I29-I30-I31</f>
        <v>57567091416</v>
      </c>
      <c r="J32" s="22">
        <f>J29-J30-J31</f>
        <v>37920102171</v>
      </c>
    </row>
    <row r="33" spans="1:10" ht="14.25" customHeight="1">
      <c r="A33" s="94" t="s">
        <v>302</v>
      </c>
      <c r="B33" s="94"/>
      <c r="C33" s="94"/>
      <c r="D33" s="23" t="s">
        <v>303</v>
      </c>
      <c r="E33" s="23"/>
      <c r="F33" s="24">
        <v>0</v>
      </c>
      <c r="G33" s="123">
        <v>0</v>
      </c>
      <c r="H33" s="123"/>
      <c r="I33" s="24">
        <v>0</v>
      </c>
      <c r="J33" s="25">
        <v>0</v>
      </c>
    </row>
    <row r="34" spans="1:10" ht="10.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</row>
    <row r="35" spans="1:10" ht="15" customHeight="1">
      <c r="A35" s="98"/>
      <c r="B35" s="98"/>
      <c r="C35" s="98"/>
      <c r="D35" s="98"/>
      <c r="E35" s="98"/>
      <c r="F35" s="98"/>
      <c r="G35" s="98"/>
      <c r="H35" s="104" t="s">
        <v>564</v>
      </c>
      <c r="I35" s="104"/>
      <c r="J35" s="104"/>
    </row>
    <row r="36" spans="1:10" ht="15" customHeight="1">
      <c r="A36" s="100" t="s">
        <v>234</v>
      </c>
      <c r="B36" s="100"/>
      <c r="C36" s="100" t="s">
        <v>235</v>
      </c>
      <c r="D36" s="100"/>
      <c r="E36" s="100"/>
      <c r="F36" s="100"/>
      <c r="G36" s="100"/>
      <c r="H36" s="101" t="s">
        <v>236</v>
      </c>
      <c r="I36" s="101"/>
      <c r="J36" s="101"/>
    </row>
    <row r="37" spans="1:10" ht="13.5" customHeight="1">
      <c r="A37" s="102" t="s">
        <v>237</v>
      </c>
      <c r="B37" s="102"/>
      <c r="C37" s="102" t="s">
        <v>237</v>
      </c>
      <c r="D37" s="102"/>
      <c r="E37" s="102"/>
      <c r="F37" s="102"/>
      <c r="G37" s="102"/>
      <c r="H37" s="102" t="s">
        <v>238</v>
      </c>
      <c r="I37" s="102"/>
      <c r="J37" s="102"/>
    </row>
    <row r="38" spans="1:10" ht="12.7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</row>
    <row r="39" spans="1:10" ht="63" customHeight="1">
      <c r="A39" s="101" t="s">
        <v>239</v>
      </c>
      <c r="B39" s="101"/>
      <c r="C39" s="101" t="s">
        <v>240</v>
      </c>
      <c r="D39" s="101"/>
      <c r="E39" s="101"/>
      <c r="F39" s="101"/>
      <c r="G39" s="101"/>
      <c r="H39" s="98"/>
      <c r="I39" s="98"/>
      <c r="J39" s="98"/>
    </row>
    <row r="40" spans="1:10" ht="28.5" customHeight="1">
      <c r="A40" s="122" t="s">
        <v>241</v>
      </c>
      <c r="B40" s="122"/>
      <c r="C40" s="98"/>
      <c r="D40" s="98"/>
      <c r="E40" s="98"/>
      <c r="F40" s="98"/>
      <c r="G40" s="98"/>
      <c r="H40" s="98"/>
      <c r="I40" s="98"/>
      <c r="J40" s="98"/>
    </row>
  </sheetData>
  <mergeCells count="81">
    <mergeCell ref="A3:G3"/>
    <mergeCell ref="H3:J3"/>
    <mergeCell ref="A4:G4"/>
    <mergeCell ref="H4:J4"/>
    <mergeCell ref="A5:J5"/>
    <mergeCell ref="A6:J6"/>
    <mergeCell ref="A7:G7"/>
    <mergeCell ref="H7:J7"/>
    <mergeCell ref="A8:G8"/>
    <mergeCell ref="H8:J8"/>
    <mergeCell ref="A9:C9"/>
    <mergeCell ref="G9:H9"/>
    <mergeCell ref="A10:C10"/>
    <mergeCell ref="G10:H10"/>
    <mergeCell ref="A11:C11"/>
    <mergeCell ref="G11:H11"/>
    <mergeCell ref="A12:C12"/>
    <mergeCell ref="G12:H12"/>
    <mergeCell ref="A13:C13"/>
    <mergeCell ref="G13:H13"/>
    <mergeCell ref="A14:C14"/>
    <mergeCell ref="G14:H14"/>
    <mergeCell ref="A15:C15"/>
    <mergeCell ref="G15:H15"/>
    <mergeCell ref="A16:C16"/>
    <mergeCell ref="G16:H16"/>
    <mergeCell ref="A17:C17"/>
    <mergeCell ref="G17:H17"/>
    <mergeCell ref="A18:C18"/>
    <mergeCell ref="G18:H18"/>
    <mergeCell ref="A19:C19"/>
    <mergeCell ref="G19:H19"/>
    <mergeCell ref="A20:C20"/>
    <mergeCell ref="G20:H20"/>
    <mergeCell ref="A21:C21"/>
    <mergeCell ref="G21:H21"/>
    <mergeCell ref="A22:C22"/>
    <mergeCell ref="G22:H22"/>
    <mergeCell ref="A23:C23"/>
    <mergeCell ref="G23:H23"/>
    <mergeCell ref="A24:C24"/>
    <mergeCell ref="G24:H24"/>
    <mergeCell ref="A25:C25"/>
    <mergeCell ref="G25:H25"/>
    <mergeCell ref="A26:C26"/>
    <mergeCell ref="G26:H26"/>
    <mergeCell ref="A27:C27"/>
    <mergeCell ref="G27:H27"/>
    <mergeCell ref="A28:C28"/>
    <mergeCell ref="G28:H28"/>
    <mergeCell ref="A29:C29"/>
    <mergeCell ref="G29:H29"/>
    <mergeCell ref="A30:C30"/>
    <mergeCell ref="G30:H30"/>
    <mergeCell ref="A31:C31"/>
    <mergeCell ref="G31:H31"/>
    <mergeCell ref="A32:C32"/>
    <mergeCell ref="G32:H32"/>
    <mergeCell ref="A33:C33"/>
    <mergeCell ref="G33:H33"/>
    <mergeCell ref="A34:B34"/>
    <mergeCell ref="C34:G34"/>
    <mergeCell ref="H34:J34"/>
    <mergeCell ref="A35:B35"/>
    <mergeCell ref="C35:G35"/>
    <mergeCell ref="H35:J35"/>
    <mergeCell ref="A36:B36"/>
    <mergeCell ref="C36:G36"/>
    <mergeCell ref="H36:J36"/>
    <mergeCell ref="A37:B37"/>
    <mergeCell ref="C37:G37"/>
    <mergeCell ref="H37:J37"/>
    <mergeCell ref="A40:B40"/>
    <mergeCell ref="C40:G40"/>
    <mergeCell ref="H40:J40"/>
    <mergeCell ref="A38:B38"/>
    <mergeCell ref="C38:G38"/>
    <mergeCell ref="H38:J38"/>
    <mergeCell ref="A39:B39"/>
    <mergeCell ref="C39:G39"/>
    <mergeCell ref="H39:J3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22">
      <selection activeCell="A1" sqref="A1:E16384"/>
    </sheetView>
  </sheetViews>
  <sheetFormatPr defaultColWidth="9.140625" defaultRowHeight="12.75"/>
  <cols>
    <col min="1" max="1" width="51.140625" style="27" customWidth="1"/>
    <col min="2" max="2" width="4.140625" style="27" customWidth="1"/>
    <col min="3" max="3" width="5.8515625" style="27" customWidth="1"/>
    <col min="4" max="4" width="17.00390625" style="48" customWidth="1"/>
    <col min="5" max="5" width="15.140625" style="48" customWidth="1"/>
  </cols>
  <sheetData>
    <row r="1" spans="1:5" ht="14.25">
      <c r="A1" s="26" t="s">
        <v>304</v>
      </c>
      <c r="C1" s="127" t="s">
        <v>305</v>
      </c>
      <c r="D1" s="127"/>
      <c r="E1" s="127"/>
    </row>
    <row r="2" spans="1:5" ht="14.25">
      <c r="A2" s="26" t="s">
        <v>306</v>
      </c>
      <c r="C2" s="128" t="s">
        <v>307</v>
      </c>
      <c r="D2" s="128"/>
      <c r="E2" s="128"/>
    </row>
    <row r="3" spans="3:5" ht="12.75">
      <c r="C3" s="128" t="s">
        <v>308</v>
      </c>
      <c r="D3" s="128"/>
      <c r="E3" s="128"/>
    </row>
    <row r="4" spans="1:5" ht="20.25">
      <c r="A4" s="129" t="s">
        <v>309</v>
      </c>
      <c r="B4" s="130"/>
      <c r="C4" s="130"/>
      <c r="D4" s="130"/>
      <c r="E4" s="130"/>
    </row>
    <row r="5" spans="1:5" ht="15">
      <c r="A5" s="133" t="s">
        <v>310</v>
      </c>
      <c r="B5" s="133"/>
      <c r="C5" s="133"/>
      <c r="D5" s="133"/>
      <c r="E5" s="133"/>
    </row>
    <row r="6" spans="1:5" ht="15">
      <c r="A6" s="134" t="s">
        <v>311</v>
      </c>
      <c r="B6" s="135"/>
      <c r="C6" s="135"/>
      <c r="D6" s="135"/>
      <c r="E6" s="135"/>
    </row>
    <row r="7" spans="1:5" ht="15">
      <c r="A7" s="136" t="s">
        <v>312</v>
      </c>
      <c r="B7" s="136" t="s">
        <v>313</v>
      </c>
      <c r="C7" s="138" t="s">
        <v>314</v>
      </c>
      <c r="D7" s="140" t="s">
        <v>315</v>
      </c>
      <c r="E7" s="141"/>
    </row>
    <row r="8" spans="1:5" ht="15">
      <c r="A8" s="137"/>
      <c r="B8" s="137"/>
      <c r="C8" s="139"/>
      <c r="D8" s="28" t="s">
        <v>316</v>
      </c>
      <c r="E8" s="28" t="s">
        <v>317</v>
      </c>
    </row>
    <row r="9" spans="1:5" ht="15">
      <c r="A9" s="29"/>
      <c r="B9" s="29"/>
      <c r="C9" s="30"/>
      <c r="D9" s="31"/>
      <c r="E9" s="31"/>
    </row>
    <row r="10" spans="1:5" ht="12.75">
      <c r="A10" s="32" t="s">
        <v>318</v>
      </c>
      <c r="B10" s="32" t="s">
        <v>319</v>
      </c>
      <c r="C10" s="32" t="s">
        <v>319</v>
      </c>
      <c r="D10" s="33">
        <v>0</v>
      </c>
      <c r="E10" s="33">
        <v>0</v>
      </c>
    </row>
    <row r="11" spans="1:5" ht="12.75">
      <c r="A11" s="34" t="s">
        <v>320</v>
      </c>
      <c r="B11" s="35" t="s">
        <v>321</v>
      </c>
      <c r="C11" s="34" t="s">
        <v>319</v>
      </c>
      <c r="D11" s="36">
        <v>676944188504</v>
      </c>
      <c r="E11" s="36">
        <v>570104496829</v>
      </c>
    </row>
    <row r="12" spans="1:5" ht="12.75">
      <c r="A12" s="34" t="s">
        <v>322</v>
      </c>
      <c r="B12" s="35" t="s">
        <v>323</v>
      </c>
      <c r="C12" s="34" t="s">
        <v>319</v>
      </c>
      <c r="D12" s="36">
        <v>-476590719605</v>
      </c>
      <c r="E12" s="36">
        <v>-441698684588</v>
      </c>
    </row>
    <row r="13" spans="1:5" ht="12.75">
      <c r="A13" s="34" t="s">
        <v>324</v>
      </c>
      <c r="B13" s="35" t="s">
        <v>325</v>
      </c>
      <c r="C13" s="34" t="s">
        <v>319</v>
      </c>
      <c r="D13" s="36">
        <v>-123814190135</v>
      </c>
      <c r="E13" s="36">
        <v>-70483161512</v>
      </c>
    </row>
    <row r="14" spans="1:5" ht="12.75">
      <c r="A14" s="34" t="s">
        <v>326</v>
      </c>
      <c r="B14" s="35" t="s">
        <v>327</v>
      </c>
      <c r="C14" s="34" t="s">
        <v>319</v>
      </c>
      <c r="D14" s="36">
        <v>-10005935195</v>
      </c>
      <c r="E14" s="36">
        <v>-11876490567</v>
      </c>
    </row>
    <row r="15" spans="1:5" ht="12.75">
      <c r="A15" s="34" t="s">
        <v>328</v>
      </c>
      <c r="B15" s="35" t="s">
        <v>329</v>
      </c>
      <c r="C15" s="34" t="s">
        <v>319</v>
      </c>
      <c r="D15" s="36">
        <v>-2660797516</v>
      </c>
      <c r="E15" s="36">
        <v>-1568698442</v>
      </c>
    </row>
    <row r="16" spans="1:5" ht="12.75">
      <c r="A16" s="34" t="s">
        <v>330</v>
      </c>
      <c r="B16" s="35" t="s">
        <v>331</v>
      </c>
      <c r="C16" s="34" t="s">
        <v>319</v>
      </c>
      <c r="D16" s="36">
        <v>25859472301</v>
      </c>
      <c r="E16" s="36">
        <v>27098370984</v>
      </c>
    </row>
    <row r="17" spans="1:5" ht="12.75">
      <c r="A17" s="34" t="s">
        <v>332</v>
      </c>
      <c r="B17" s="35" t="s">
        <v>333</v>
      </c>
      <c r="C17" s="34" t="s">
        <v>319</v>
      </c>
      <c r="D17" s="36">
        <v>19023047644</v>
      </c>
      <c r="E17" s="36">
        <v>1653668640</v>
      </c>
    </row>
    <row r="18" spans="1:5" ht="12.75">
      <c r="A18" s="32" t="s">
        <v>334</v>
      </c>
      <c r="B18" s="37" t="s">
        <v>335</v>
      </c>
      <c r="C18" s="32" t="s">
        <v>319</v>
      </c>
      <c r="D18" s="38">
        <v>108755065998</v>
      </c>
      <c r="E18" s="38">
        <v>73229501344</v>
      </c>
    </row>
    <row r="19" spans="1:5" ht="12.75">
      <c r="A19" s="39"/>
      <c r="B19" s="40"/>
      <c r="C19" s="39"/>
      <c r="D19" s="41">
        <v>0</v>
      </c>
      <c r="E19" s="41">
        <v>0</v>
      </c>
    </row>
    <row r="20" spans="1:5" ht="12.75">
      <c r="A20" s="39" t="s">
        <v>336</v>
      </c>
      <c r="B20" s="40" t="s">
        <v>319</v>
      </c>
      <c r="C20" s="39" t="s">
        <v>319</v>
      </c>
      <c r="D20" s="33">
        <v>0</v>
      </c>
      <c r="E20" s="33">
        <v>0</v>
      </c>
    </row>
    <row r="21" spans="1:5" ht="12.75">
      <c r="A21" s="34" t="s">
        <v>337</v>
      </c>
      <c r="B21" s="35" t="s">
        <v>338</v>
      </c>
      <c r="C21" s="34" t="s">
        <v>319</v>
      </c>
      <c r="D21" s="36">
        <v>-360919431</v>
      </c>
      <c r="E21" s="36">
        <v>-290339998</v>
      </c>
    </row>
    <row r="22" spans="1:5" ht="12.75">
      <c r="A22" s="34" t="s">
        <v>339</v>
      </c>
      <c r="B22" s="35" t="s">
        <v>340</v>
      </c>
      <c r="C22" s="34" t="s">
        <v>319</v>
      </c>
      <c r="D22" s="36">
        <v>134419090</v>
      </c>
      <c r="E22" s="36">
        <v>145454545</v>
      </c>
    </row>
    <row r="23" spans="1:5" ht="12.75">
      <c r="A23" s="34" t="s">
        <v>341</v>
      </c>
      <c r="B23" s="35" t="s">
        <v>342</v>
      </c>
      <c r="C23" s="34" t="s">
        <v>319</v>
      </c>
      <c r="D23" s="36">
        <v>0</v>
      </c>
      <c r="E23" s="36">
        <v>0</v>
      </c>
    </row>
    <row r="24" spans="1:5" ht="12.75">
      <c r="A24" s="34" t="s">
        <v>343</v>
      </c>
      <c r="B24" s="35" t="s">
        <v>344</v>
      </c>
      <c r="C24" s="34" t="s">
        <v>319</v>
      </c>
      <c r="D24" s="36">
        <v>0</v>
      </c>
      <c r="E24" s="36">
        <v>0</v>
      </c>
    </row>
    <row r="25" spans="1:5" ht="12.75">
      <c r="A25" s="34" t="s">
        <v>345</v>
      </c>
      <c r="B25" s="35" t="s">
        <v>346</v>
      </c>
      <c r="C25" s="34" t="s">
        <v>319</v>
      </c>
      <c r="D25" s="36">
        <v>0</v>
      </c>
      <c r="E25" s="36">
        <v>-3000000000</v>
      </c>
    </row>
    <row r="26" spans="1:5" ht="12.75">
      <c r="A26" s="34" t="s">
        <v>347</v>
      </c>
      <c r="B26" s="35" t="s">
        <v>348</v>
      </c>
      <c r="C26" s="34" t="s">
        <v>319</v>
      </c>
      <c r="D26" s="36">
        <v>0</v>
      </c>
      <c r="E26" s="36">
        <v>0</v>
      </c>
    </row>
    <row r="27" spans="1:5" ht="12.75">
      <c r="A27" s="34" t="s">
        <v>349</v>
      </c>
      <c r="B27" s="35" t="s">
        <v>350</v>
      </c>
      <c r="C27" s="34" t="s">
        <v>319</v>
      </c>
      <c r="D27" s="36">
        <v>924342105</v>
      </c>
      <c r="E27" s="36">
        <v>0</v>
      </c>
    </row>
    <row r="28" spans="1:5" ht="12.75">
      <c r="A28" s="32" t="s">
        <v>351</v>
      </c>
      <c r="B28" s="37" t="s">
        <v>352</v>
      </c>
      <c r="C28" s="32" t="s">
        <v>319</v>
      </c>
      <c r="D28" s="42">
        <v>697841764</v>
      </c>
      <c r="E28" s="42">
        <v>-3144885453</v>
      </c>
    </row>
    <row r="29" spans="1:5" ht="12.75">
      <c r="A29" s="34" t="s">
        <v>319</v>
      </c>
      <c r="B29" s="35" t="s">
        <v>319</v>
      </c>
      <c r="C29" s="34" t="s">
        <v>319</v>
      </c>
      <c r="D29" s="41">
        <v>0</v>
      </c>
      <c r="E29" s="41">
        <v>0</v>
      </c>
    </row>
    <row r="30" spans="1:5" ht="12.75">
      <c r="A30" s="32" t="s">
        <v>353</v>
      </c>
      <c r="B30" s="37" t="s">
        <v>319</v>
      </c>
      <c r="C30" s="32" t="s">
        <v>319</v>
      </c>
      <c r="D30" s="42">
        <v>0</v>
      </c>
      <c r="E30" s="42">
        <v>0</v>
      </c>
    </row>
    <row r="31" spans="1:5" ht="12.75">
      <c r="A31" s="34" t="s">
        <v>354</v>
      </c>
      <c r="B31" s="35" t="s">
        <v>355</v>
      </c>
      <c r="C31" s="34" t="s">
        <v>319</v>
      </c>
      <c r="D31" s="41">
        <v>0</v>
      </c>
      <c r="E31" s="41">
        <v>0</v>
      </c>
    </row>
    <row r="32" spans="1:5" ht="38.25">
      <c r="A32" s="43" t="s">
        <v>356</v>
      </c>
      <c r="B32" s="35" t="s">
        <v>357</v>
      </c>
      <c r="C32" s="34" t="s">
        <v>319</v>
      </c>
      <c r="D32" s="36"/>
      <c r="E32" s="41">
        <v>0</v>
      </c>
    </row>
    <row r="33" spans="1:5" ht="12.75">
      <c r="A33" s="34" t="s">
        <v>358</v>
      </c>
      <c r="B33" s="35" t="s">
        <v>359</v>
      </c>
      <c r="C33" s="34" t="s">
        <v>319</v>
      </c>
      <c r="D33" s="36">
        <v>409704679411</v>
      </c>
      <c r="E33" s="36">
        <v>364806933591</v>
      </c>
    </row>
    <row r="34" spans="1:5" ht="12.75">
      <c r="A34" s="34" t="s">
        <v>360</v>
      </c>
      <c r="B34" s="35" t="s">
        <v>361</v>
      </c>
      <c r="C34" s="34" t="s">
        <v>319</v>
      </c>
      <c r="D34" s="36">
        <v>-518119540282</v>
      </c>
      <c r="E34" s="36">
        <v>-434657912816</v>
      </c>
    </row>
    <row r="35" spans="1:5" ht="12.75">
      <c r="A35" s="34" t="s">
        <v>362</v>
      </c>
      <c r="B35" s="35" t="s">
        <v>363</v>
      </c>
      <c r="C35" s="34" t="s">
        <v>319</v>
      </c>
      <c r="D35" s="41">
        <v>0</v>
      </c>
      <c r="E35" s="41">
        <v>0</v>
      </c>
    </row>
    <row r="36" spans="1:5" ht="12.75">
      <c r="A36" s="34" t="s">
        <v>364</v>
      </c>
      <c r="B36" s="35" t="s">
        <v>365</v>
      </c>
      <c r="C36" s="34" t="s">
        <v>319</v>
      </c>
      <c r="D36" s="41">
        <v>0</v>
      </c>
      <c r="E36" s="41">
        <v>0</v>
      </c>
    </row>
    <row r="37" spans="1:5" ht="12.75">
      <c r="A37" s="32" t="s">
        <v>366</v>
      </c>
      <c r="B37" s="37" t="s">
        <v>367</v>
      </c>
      <c r="C37" s="32" t="s">
        <v>319</v>
      </c>
      <c r="D37" s="42">
        <v>-108414860871</v>
      </c>
      <c r="E37" s="42">
        <v>-69850979225</v>
      </c>
    </row>
    <row r="38" spans="1:5" ht="12.75">
      <c r="A38" s="34" t="s">
        <v>319</v>
      </c>
      <c r="B38" s="35" t="s">
        <v>319</v>
      </c>
      <c r="C38" s="34" t="s">
        <v>319</v>
      </c>
      <c r="D38" s="41">
        <v>0</v>
      </c>
      <c r="E38" s="41">
        <v>0</v>
      </c>
    </row>
    <row r="39" spans="1:5" ht="12.75">
      <c r="A39" s="32" t="s">
        <v>368</v>
      </c>
      <c r="B39" s="37" t="s">
        <v>369</v>
      </c>
      <c r="C39" s="32" t="s">
        <v>319</v>
      </c>
      <c r="D39" s="42">
        <v>1038046891</v>
      </c>
      <c r="E39" s="42">
        <v>233636666</v>
      </c>
    </row>
    <row r="40" spans="1:5" ht="12.75">
      <c r="A40" s="32" t="s">
        <v>370</v>
      </c>
      <c r="B40" s="37" t="s">
        <v>371</v>
      </c>
      <c r="C40" s="32" t="s">
        <v>319</v>
      </c>
      <c r="D40" s="44">
        <v>7628772818</v>
      </c>
      <c r="E40" s="44">
        <v>8382682552</v>
      </c>
    </row>
    <row r="41" spans="1:5" ht="12.75">
      <c r="A41" s="34" t="s">
        <v>372</v>
      </c>
      <c r="B41" s="35" t="s">
        <v>373</v>
      </c>
      <c r="C41" s="34" t="s">
        <v>319</v>
      </c>
      <c r="D41" s="36"/>
      <c r="E41" s="36">
        <v>81486922</v>
      </c>
    </row>
    <row r="42" spans="1:5" ht="12.75">
      <c r="A42" s="45" t="s">
        <v>374</v>
      </c>
      <c r="B42" s="46" t="s">
        <v>375</v>
      </c>
      <c r="C42" s="45" t="s">
        <v>376</v>
      </c>
      <c r="D42" s="47">
        <v>8666819709</v>
      </c>
      <c r="E42" s="47">
        <v>8697806140</v>
      </c>
    </row>
    <row r="44" spans="4:5" ht="14.25">
      <c r="D44" s="131" t="s">
        <v>377</v>
      </c>
      <c r="E44" s="131"/>
    </row>
    <row r="45" spans="1:5" ht="15">
      <c r="A45" s="49" t="s">
        <v>378</v>
      </c>
      <c r="D45" s="132" t="s">
        <v>379</v>
      </c>
      <c r="E45" s="132"/>
    </row>
    <row r="49" ht="15">
      <c r="A49" s="50"/>
    </row>
    <row r="50" ht="15">
      <c r="A50" s="50" t="s">
        <v>380</v>
      </c>
    </row>
  </sheetData>
  <mergeCells count="12">
    <mergeCell ref="D44:E44"/>
    <mergeCell ref="D45:E45"/>
    <mergeCell ref="A5:E5"/>
    <mergeCell ref="A6:E6"/>
    <mergeCell ref="A7:A8"/>
    <mergeCell ref="B7:B8"/>
    <mergeCell ref="C7:C8"/>
    <mergeCell ref="D7:E7"/>
    <mergeCell ref="C1:E1"/>
    <mergeCell ref="C2:E2"/>
    <mergeCell ref="C3:E3"/>
    <mergeCell ref="A4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8"/>
  <sheetViews>
    <sheetView workbookViewId="0" topLeftCell="A1">
      <selection activeCell="B14" sqref="B14"/>
    </sheetView>
  </sheetViews>
  <sheetFormatPr defaultColWidth="9.140625" defaultRowHeight="12.75"/>
  <cols>
    <col min="1" max="1" width="4.421875" style="53" customWidth="1"/>
    <col min="2" max="2" width="62.421875" style="52" customWidth="1"/>
    <col min="3" max="3" width="18.57421875" style="52" customWidth="1"/>
    <col min="4" max="4" width="19.28125" style="52" customWidth="1"/>
  </cols>
  <sheetData>
    <row r="1" spans="1:4" ht="14.25">
      <c r="A1" s="51" t="s">
        <v>304</v>
      </c>
      <c r="C1" s="92" t="s">
        <v>381</v>
      </c>
      <c r="D1"/>
    </row>
    <row r="2" spans="1:4" ht="12.75">
      <c r="A2" s="53" t="s">
        <v>306</v>
      </c>
      <c r="C2" s="92" t="s">
        <v>307</v>
      </c>
      <c r="D2"/>
    </row>
    <row r="3" spans="3:4" ht="12.75">
      <c r="C3" s="92" t="s">
        <v>308</v>
      </c>
      <c r="D3"/>
    </row>
    <row r="4" spans="1:4" s="93" customFormat="1" ht="19.5">
      <c r="A4" s="144" t="s">
        <v>382</v>
      </c>
      <c r="B4" s="144"/>
      <c r="C4" s="144"/>
      <c r="D4" s="144"/>
    </row>
    <row r="5" spans="1:4" s="93" customFormat="1" ht="18">
      <c r="A5" s="145" t="s">
        <v>383</v>
      </c>
      <c r="B5" s="145"/>
      <c r="C5" s="145"/>
      <c r="D5" s="145"/>
    </row>
    <row r="7" spans="1:4" ht="16.5">
      <c r="A7" s="54" t="s">
        <v>384</v>
      </c>
      <c r="B7" s="55"/>
      <c r="C7" s="55"/>
      <c r="D7" s="55"/>
    </row>
    <row r="8" spans="1:4" ht="15">
      <c r="A8" s="56" t="s">
        <v>385</v>
      </c>
      <c r="B8" s="55"/>
      <c r="C8" s="55"/>
      <c r="D8" s="55"/>
    </row>
    <row r="9" spans="1:4" ht="14.25">
      <c r="A9" s="57"/>
      <c r="B9" s="57" t="s">
        <v>386</v>
      </c>
      <c r="C9" s="55"/>
      <c r="D9" s="55"/>
    </row>
    <row r="10" spans="1:4" ht="14.25">
      <c r="A10" s="57" t="s">
        <v>387</v>
      </c>
      <c r="B10" s="57"/>
      <c r="C10" s="55"/>
      <c r="D10" s="55"/>
    </row>
    <row r="11" spans="1:4" ht="14.25">
      <c r="A11" s="57"/>
      <c r="B11" s="55" t="s">
        <v>388</v>
      </c>
      <c r="C11" s="55"/>
      <c r="D11" s="55"/>
    </row>
    <row r="12" spans="1:4" ht="14.25">
      <c r="A12" s="57" t="s">
        <v>389</v>
      </c>
      <c r="B12" s="55"/>
      <c r="C12" s="55"/>
      <c r="D12" s="55"/>
    </row>
    <row r="13" spans="1:4" ht="15">
      <c r="A13" s="58" t="s">
        <v>390</v>
      </c>
      <c r="B13" s="59" t="s">
        <v>391</v>
      </c>
      <c r="C13" s="60" t="s">
        <v>392</v>
      </c>
      <c r="D13" s="61" t="s">
        <v>393</v>
      </c>
    </row>
    <row r="14" spans="1:4" ht="15">
      <c r="A14" s="62" t="s">
        <v>394</v>
      </c>
      <c r="B14" s="63" t="s">
        <v>395</v>
      </c>
      <c r="C14" s="64">
        <v>32768330000</v>
      </c>
      <c r="D14" s="65">
        <v>65.54246706258175</v>
      </c>
    </row>
    <row r="15" spans="1:4" ht="15">
      <c r="A15" s="62" t="s">
        <v>396</v>
      </c>
      <c r="B15" s="63" t="s">
        <v>397</v>
      </c>
      <c r="C15" s="64">
        <v>6249990000</v>
      </c>
      <c r="D15" s="65">
        <v>12.501087596361039</v>
      </c>
    </row>
    <row r="16" spans="1:4" ht="15">
      <c r="A16" s="62" t="s">
        <v>398</v>
      </c>
      <c r="B16" s="63" t="s">
        <v>399</v>
      </c>
      <c r="C16" s="64">
        <v>10977250000</v>
      </c>
      <c r="D16" s="65">
        <v>21.95644534105722</v>
      </c>
    </row>
    <row r="17" spans="1:4" ht="15.75">
      <c r="A17" s="66"/>
      <c r="B17" s="67" t="s">
        <v>400</v>
      </c>
      <c r="C17" s="68">
        <v>49995570000</v>
      </c>
      <c r="D17" s="69">
        <v>100</v>
      </c>
    </row>
    <row r="18" spans="1:4" ht="14.25">
      <c r="A18" s="57"/>
      <c r="B18" s="55"/>
      <c r="C18" s="70"/>
      <c r="D18" s="55"/>
    </row>
    <row r="19" spans="1:4" ht="15">
      <c r="A19" s="56" t="s">
        <v>401</v>
      </c>
      <c r="B19" s="55"/>
      <c r="C19" s="70"/>
      <c r="D19" s="55"/>
    </row>
    <row r="20" spans="1:4" ht="15">
      <c r="A20" s="56" t="s">
        <v>402</v>
      </c>
      <c r="B20" s="55"/>
      <c r="C20" s="55"/>
      <c r="D20" s="55"/>
    </row>
    <row r="21" spans="1:4" ht="15">
      <c r="A21" s="56" t="s">
        <v>403</v>
      </c>
      <c r="B21" s="55"/>
      <c r="C21" s="55"/>
      <c r="D21" s="55"/>
    </row>
    <row r="22" spans="1:4" ht="14.25">
      <c r="A22" s="57" t="s">
        <v>319</v>
      </c>
      <c r="B22" s="55"/>
      <c r="C22" s="55"/>
      <c r="D22" s="55"/>
    </row>
    <row r="23" spans="1:4" ht="16.5">
      <c r="A23" s="54" t="s">
        <v>404</v>
      </c>
      <c r="B23" s="55"/>
      <c r="C23" s="55"/>
      <c r="D23" s="55"/>
    </row>
    <row r="24" spans="1:4" ht="15">
      <c r="A24" s="56" t="s">
        <v>405</v>
      </c>
      <c r="B24" s="55"/>
      <c r="C24" s="55"/>
      <c r="D24" s="55"/>
    </row>
    <row r="25" spans="1:4" ht="14.25">
      <c r="A25" s="55"/>
      <c r="B25" s="57" t="s">
        <v>406</v>
      </c>
      <c r="C25" s="55"/>
      <c r="D25" s="55"/>
    </row>
    <row r="26" spans="1:4" ht="15">
      <c r="A26" s="56" t="s">
        <v>407</v>
      </c>
      <c r="B26" s="55"/>
      <c r="C26" s="55"/>
      <c r="D26" s="55"/>
    </row>
    <row r="27" spans="1:4" ht="14.25">
      <c r="A27" s="57" t="s">
        <v>319</v>
      </c>
      <c r="B27" s="55" t="s">
        <v>408</v>
      </c>
      <c r="C27" s="55"/>
      <c r="D27" s="55"/>
    </row>
    <row r="28" spans="1:4" ht="16.5">
      <c r="A28" s="54" t="s">
        <v>409</v>
      </c>
      <c r="B28" s="55"/>
      <c r="C28" s="55"/>
      <c r="D28" s="55"/>
    </row>
    <row r="29" spans="1:4" ht="15">
      <c r="A29" s="56" t="s">
        <v>410</v>
      </c>
      <c r="B29" s="55"/>
      <c r="C29" s="55"/>
      <c r="D29" s="55"/>
    </row>
    <row r="30" spans="1:4" ht="15">
      <c r="A30" s="56"/>
      <c r="B30" s="55" t="s">
        <v>411</v>
      </c>
      <c r="C30" s="55"/>
      <c r="D30" s="55"/>
    </row>
    <row r="31" spans="1:4" ht="14.25">
      <c r="A31" s="57" t="s">
        <v>412</v>
      </c>
      <c r="B31" s="55"/>
      <c r="C31" s="55"/>
      <c r="D31" s="55"/>
    </row>
    <row r="32" spans="1:4" ht="15">
      <c r="A32" s="56" t="s">
        <v>413</v>
      </c>
      <c r="B32" s="55"/>
      <c r="C32" s="55"/>
      <c r="D32" s="55"/>
    </row>
    <row r="33" spans="1:4" ht="15">
      <c r="A33" s="56"/>
      <c r="B33" s="55" t="s">
        <v>414</v>
      </c>
      <c r="C33" s="55"/>
      <c r="D33" s="55"/>
    </row>
    <row r="34" spans="1:4" ht="15">
      <c r="A34" s="56" t="s">
        <v>415</v>
      </c>
      <c r="B34" s="55"/>
      <c r="C34" s="55"/>
      <c r="D34" s="55"/>
    </row>
    <row r="35" spans="1:4" ht="14.25">
      <c r="A35" s="57" t="s">
        <v>319</v>
      </c>
      <c r="B35" s="55" t="s">
        <v>416</v>
      </c>
      <c r="C35" s="55"/>
      <c r="D35" s="55"/>
    </row>
    <row r="36" spans="1:4" ht="16.5">
      <c r="A36" s="54" t="s">
        <v>417</v>
      </c>
      <c r="B36" s="71"/>
      <c r="C36" s="71"/>
      <c r="D36" s="55"/>
    </row>
    <row r="37" spans="1:4" ht="14.25">
      <c r="A37" s="57" t="s">
        <v>418</v>
      </c>
      <c r="B37" s="55"/>
      <c r="C37" s="55"/>
      <c r="D37" s="55"/>
    </row>
    <row r="38" spans="1:4" ht="14.25">
      <c r="A38" s="57"/>
      <c r="B38" s="55"/>
      <c r="C38" s="55"/>
      <c r="D38" s="55"/>
    </row>
    <row r="39" spans="1:4" ht="15.75">
      <c r="A39" s="72" t="s">
        <v>419</v>
      </c>
      <c r="B39" s="55"/>
      <c r="C39" s="55"/>
      <c r="D39" s="55"/>
    </row>
    <row r="40" spans="1:4" ht="14.25">
      <c r="A40" s="57"/>
      <c r="B40" s="55"/>
      <c r="C40" s="55"/>
      <c r="D40" s="55"/>
    </row>
    <row r="41" spans="1:4" ht="30">
      <c r="A41" s="57" t="s">
        <v>319</v>
      </c>
      <c r="B41" s="73" t="s">
        <v>420</v>
      </c>
      <c r="C41" s="74" t="s">
        <v>421</v>
      </c>
      <c r="D41" s="74" t="s">
        <v>422</v>
      </c>
    </row>
    <row r="42" spans="1:4" ht="15">
      <c r="A42" s="75"/>
      <c r="B42" s="56" t="s">
        <v>423</v>
      </c>
      <c r="C42" s="76">
        <v>0</v>
      </c>
      <c r="D42" s="76">
        <v>0</v>
      </c>
    </row>
    <row r="43" spans="1:4" ht="15">
      <c r="A43" s="75"/>
      <c r="B43" s="57" t="s">
        <v>424</v>
      </c>
      <c r="C43" s="77">
        <v>115892637</v>
      </c>
      <c r="D43" s="77">
        <v>310969715</v>
      </c>
    </row>
    <row r="44" spans="1:4" ht="15">
      <c r="A44" s="75"/>
      <c r="B44" s="57" t="s">
        <v>425</v>
      </c>
      <c r="C44" s="77">
        <v>8550927072</v>
      </c>
      <c r="D44" s="77">
        <v>8386836425</v>
      </c>
    </row>
    <row r="45" spans="1:4" ht="14.25">
      <c r="A45" s="75"/>
      <c r="B45" s="57" t="s">
        <v>426</v>
      </c>
      <c r="C45" s="76"/>
      <c r="D45" s="76"/>
    </row>
    <row r="46" spans="1:4" ht="15">
      <c r="A46" s="75"/>
      <c r="B46" s="56" t="s">
        <v>427</v>
      </c>
      <c r="C46" s="78">
        <v>8666819709</v>
      </c>
      <c r="D46" s="78">
        <v>8697806140</v>
      </c>
    </row>
    <row r="47" spans="1:4" ht="14.25">
      <c r="A47" s="75"/>
      <c r="B47" s="57" t="s">
        <v>319</v>
      </c>
      <c r="C47" s="76">
        <v>0</v>
      </c>
      <c r="D47" s="76">
        <v>0</v>
      </c>
    </row>
    <row r="48" spans="1:4" ht="15">
      <c r="A48" s="75"/>
      <c r="B48" s="56" t="s">
        <v>428</v>
      </c>
      <c r="C48" s="76">
        <v>0</v>
      </c>
      <c r="D48" s="76">
        <v>0</v>
      </c>
    </row>
    <row r="49" spans="1:4" ht="15">
      <c r="A49" s="79"/>
      <c r="B49" s="80" t="s">
        <v>429</v>
      </c>
      <c r="C49" s="81">
        <v>883981035</v>
      </c>
      <c r="D49" s="81">
        <v>854772875</v>
      </c>
    </row>
    <row r="50" spans="1:4" ht="15">
      <c r="A50" s="79"/>
      <c r="B50" s="80" t="s">
        <v>430</v>
      </c>
      <c r="C50" s="81">
        <v>2376647515</v>
      </c>
      <c r="D50" s="81">
        <v>1897757923</v>
      </c>
    </row>
    <row r="51" spans="1:4" ht="15">
      <c r="A51" s="79"/>
      <c r="B51" s="80" t="s">
        <v>431</v>
      </c>
      <c r="C51" s="81">
        <v>401485514</v>
      </c>
      <c r="D51" s="81">
        <v>10900000</v>
      </c>
    </row>
    <row r="52" spans="1:4" ht="15">
      <c r="A52" s="75"/>
      <c r="B52" s="56" t="s">
        <v>427</v>
      </c>
      <c r="C52" s="78">
        <v>3662114064</v>
      </c>
      <c r="D52" s="78">
        <v>2763430798</v>
      </c>
    </row>
    <row r="53" spans="1:4" ht="14.25">
      <c r="A53" s="75"/>
      <c r="B53" s="57" t="s">
        <v>319</v>
      </c>
      <c r="C53" s="76">
        <v>0</v>
      </c>
      <c r="D53" s="76">
        <v>0</v>
      </c>
    </row>
    <row r="54" spans="1:4" ht="15">
      <c r="A54" s="75"/>
      <c r="B54" s="56" t="s">
        <v>432</v>
      </c>
      <c r="C54" s="76">
        <v>0</v>
      </c>
      <c r="D54" s="76">
        <v>0</v>
      </c>
    </row>
    <row r="55" spans="1:4" ht="14.25">
      <c r="A55" s="75"/>
      <c r="B55" s="57" t="s">
        <v>433</v>
      </c>
      <c r="C55" s="76"/>
      <c r="D55" s="76"/>
    </row>
    <row r="56" spans="1:4" ht="14.25">
      <c r="A56" s="75"/>
      <c r="B56" s="57" t="s">
        <v>434</v>
      </c>
      <c r="C56" s="76">
        <v>38590052892</v>
      </c>
      <c r="D56" s="76">
        <v>36209986733</v>
      </c>
    </row>
    <row r="57" spans="1:4" ht="14.25">
      <c r="A57" s="75"/>
      <c r="B57" s="57" t="s">
        <v>435</v>
      </c>
      <c r="C57" s="76">
        <v>8465869</v>
      </c>
      <c r="D57" s="76">
        <v>3084433</v>
      </c>
    </row>
    <row r="58" spans="1:4" ht="14.25">
      <c r="A58" s="75"/>
      <c r="B58" s="57" t="s">
        <v>436</v>
      </c>
      <c r="C58" s="76">
        <v>37536073936</v>
      </c>
      <c r="D58" s="76">
        <v>32103100041</v>
      </c>
    </row>
    <row r="59" spans="1:4" ht="14.25">
      <c r="A59" s="75"/>
      <c r="B59" s="57" t="s">
        <v>437</v>
      </c>
      <c r="C59" s="76">
        <v>23703961354</v>
      </c>
      <c r="D59" s="76">
        <v>31168819554</v>
      </c>
    </row>
    <row r="60" spans="1:4" ht="14.25">
      <c r="A60" s="75"/>
      <c r="B60" s="57" t="s">
        <v>438</v>
      </c>
      <c r="C60" s="76">
        <v>3556932520</v>
      </c>
      <c r="D60" s="76">
        <v>3482930162</v>
      </c>
    </row>
    <row r="61" spans="1:4" ht="14.25">
      <c r="A61" s="75"/>
      <c r="B61" s="57" t="s">
        <v>439</v>
      </c>
      <c r="C61" s="76">
        <v>89027212</v>
      </c>
      <c r="D61" s="76">
        <v>28657904</v>
      </c>
    </row>
    <row r="62" spans="1:4" ht="15">
      <c r="A62" s="75"/>
      <c r="B62" s="56" t="s">
        <v>440</v>
      </c>
      <c r="C62" s="78">
        <v>103484513783</v>
      </c>
      <c r="D62" s="78">
        <v>102996578827</v>
      </c>
    </row>
    <row r="63" spans="1:4" ht="14.25">
      <c r="A63" s="75"/>
      <c r="B63" s="57" t="s">
        <v>319</v>
      </c>
      <c r="C63" s="76">
        <v>0</v>
      </c>
      <c r="D63" s="76">
        <v>0</v>
      </c>
    </row>
    <row r="64" spans="1:4" ht="15">
      <c r="A64" s="75"/>
      <c r="B64" s="56" t="s">
        <v>441</v>
      </c>
      <c r="C64" s="76">
        <v>0</v>
      </c>
      <c r="D64" s="76">
        <v>0</v>
      </c>
    </row>
    <row r="65" spans="1:4" ht="14.25">
      <c r="A65" s="75"/>
      <c r="B65" s="57" t="s">
        <v>442</v>
      </c>
      <c r="C65" s="76"/>
      <c r="D65" s="76"/>
    </row>
    <row r="66" spans="1:4" ht="14.25">
      <c r="A66" s="75"/>
      <c r="B66" s="57" t="s">
        <v>443</v>
      </c>
      <c r="C66" s="76">
        <v>595318</v>
      </c>
      <c r="D66" s="76">
        <v>2082782</v>
      </c>
    </row>
    <row r="67" spans="1:4" ht="15">
      <c r="A67" s="75"/>
      <c r="B67" s="56" t="s">
        <v>427</v>
      </c>
      <c r="C67" s="78">
        <v>595318</v>
      </c>
      <c r="D67" s="78">
        <v>2082782</v>
      </c>
    </row>
    <row r="68" spans="1:4" ht="14.25">
      <c r="A68" s="75"/>
      <c r="B68" s="57" t="s">
        <v>319</v>
      </c>
      <c r="C68" s="76">
        <v>0</v>
      </c>
      <c r="D68" s="76">
        <v>0</v>
      </c>
    </row>
    <row r="69" spans="1:4" ht="15">
      <c r="A69" s="75"/>
      <c r="B69" s="56" t="s">
        <v>444</v>
      </c>
      <c r="C69" s="76">
        <v>0</v>
      </c>
      <c r="D69" s="76">
        <v>0</v>
      </c>
    </row>
    <row r="70" spans="1:4" ht="14.25">
      <c r="A70" s="75"/>
      <c r="B70" s="57" t="s">
        <v>445</v>
      </c>
      <c r="C70" s="70"/>
      <c r="D70" s="70">
        <v>135282800</v>
      </c>
    </row>
    <row r="71" spans="1:4" ht="15">
      <c r="A71" s="75"/>
      <c r="B71" s="56" t="s">
        <v>427</v>
      </c>
      <c r="C71" s="78">
        <v>0</v>
      </c>
      <c r="D71" s="78">
        <v>135282800</v>
      </c>
    </row>
    <row r="72" spans="1:4" ht="15">
      <c r="A72" s="75"/>
      <c r="B72" s="56"/>
      <c r="C72" s="78"/>
      <c r="D72" s="78"/>
    </row>
    <row r="73" spans="1:4" ht="15">
      <c r="A73" s="75"/>
      <c r="B73" s="56"/>
      <c r="C73" s="78"/>
      <c r="D73" s="78"/>
    </row>
    <row r="74" spans="1:4" ht="15">
      <c r="A74" s="75"/>
      <c r="B74" s="56"/>
      <c r="C74" s="78"/>
      <c r="D74" s="78"/>
    </row>
    <row r="75" spans="1:4" ht="15">
      <c r="A75" s="75"/>
      <c r="B75" s="56" t="s">
        <v>446</v>
      </c>
      <c r="C75" s="76"/>
      <c r="D75" s="76"/>
    </row>
    <row r="76" spans="1:4" ht="15">
      <c r="A76" s="75"/>
      <c r="B76" s="56"/>
      <c r="C76" s="76"/>
      <c r="D76" s="76"/>
    </row>
    <row r="77" spans="1:4" ht="15">
      <c r="A77" s="75"/>
      <c r="B77" s="56" t="s">
        <v>447</v>
      </c>
      <c r="C77" s="78"/>
      <c r="D77" s="78"/>
    </row>
    <row r="78" spans="1:4" ht="14.25">
      <c r="A78" s="75"/>
      <c r="B78" s="57" t="s">
        <v>319</v>
      </c>
      <c r="C78" s="76">
        <v>0</v>
      </c>
      <c r="D78" s="76">
        <v>0</v>
      </c>
    </row>
    <row r="79" spans="1:4" ht="14.25">
      <c r="A79" s="75"/>
      <c r="B79" s="57"/>
      <c r="C79" s="76"/>
      <c r="D79" s="76"/>
    </row>
    <row r="80" spans="1:4" ht="14.25">
      <c r="A80" s="75"/>
      <c r="B80" s="57"/>
      <c r="C80" s="76"/>
      <c r="D80" s="76"/>
    </row>
    <row r="81" spans="1:4" ht="14.25">
      <c r="A81" s="75"/>
      <c r="B81" s="57"/>
      <c r="C81" s="76"/>
      <c r="D81" s="76"/>
    </row>
    <row r="82" spans="1:4" ht="14.25">
      <c r="A82" s="75"/>
      <c r="B82" s="57"/>
      <c r="C82" s="76"/>
      <c r="D82" s="76"/>
    </row>
    <row r="83" spans="1:4" ht="15">
      <c r="A83" s="75"/>
      <c r="B83" s="56" t="s">
        <v>448</v>
      </c>
      <c r="C83" s="76">
        <v>0</v>
      </c>
      <c r="D83" s="76">
        <v>0</v>
      </c>
    </row>
    <row r="84" spans="1:4" ht="15">
      <c r="A84" s="75"/>
      <c r="B84" s="57" t="s">
        <v>449</v>
      </c>
      <c r="C84" s="82">
        <v>3935664016</v>
      </c>
      <c r="D84" s="82">
        <v>15259472372</v>
      </c>
    </row>
    <row r="85" spans="1:4" ht="14.25">
      <c r="A85" s="75"/>
      <c r="B85" s="57" t="s">
        <v>450</v>
      </c>
      <c r="C85" s="76"/>
      <c r="D85" s="76"/>
    </row>
    <row r="86" spans="1:4" ht="14.25">
      <c r="A86" s="75"/>
      <c r="B86" s="57" t="s">
        <v>451</v>
      </c>
      <c r="C86" s="76"/>
      <c r="D86" s="76">
        <v>14883755099</v>
      </c>
    </row>
    <row r="87" spans="1:4" ht="14.25">
      <c r="A87" s="75"/>
      <c r="B87" s="57" t="s">
        <v>452</v>
      </c>
      <c r="C87" s="76">
        <v>2507051107</v>
      </c>
      <c r="D87" s="76"/>
    </row>
    <row r="88" spans="1:4" ht="14.25">
      <c r="A88" s="75"/>
      <c r="B88" s="57" t="s">
        <v>453</v>
      </c>
      <c r="C88" s="76">
        <v>1155885637</v>
      </c>
      <c r="D88" s="76">
        <v>102990000</v>
      </c>
    </row>
    <row r="89" spans="1:4" ht="14.25">
      <c r="A89" s="75"/>
      <c r="B89" s="57" t="s">
        <v>454</v>
      </c>
      <c r="C89" s="76">
        <v>272727272</v>
      </c>
      <c r="D89" s="76">
        <v>272727273</v>
      </c>
    </row>
    <row r="90" spans="1:4" ht="14.25">
      <c r="A90" s="75"/>
      <c r="B90" s="57"/>
      <c r="C90" s="76"/>
      <c r="D90" s="76"/>
    </row>
    <row r="91" spans="1:4" ht="15">
      <c r="A91" s="75"/>
      <c r="B91" s="56" t="s">
        <v>455</v>
      </c>
      <c r="C91" s="76">
        <v>0</v>
      </c>
      <c r="D91" s="76">
        <v>0</v>
      </c>
    </row>
    <row r="92" spans="1:4" ht="14.25">
      <c r="A92" s="75"/>
      <c r="B92" s="57" t="s">
        <v>456</v>
      </c>
      <c r="C92" s="76">
        <v>625000000</v>
      </c>
      <c r="D92" s="76">
        <v>625000000</v>
      </c>
    </row>
    <row r="93" spans="1:4" ht="14.25">
      <c r="A93" s="75"/>
      <c r="B93" s="57" t="s">
        <v>457</v>
      </c>
      <c r="C93" s="76">
        <v>650000000</v>
      </c>
      <c r="D93" s="76">
        <v>650000000</v>
      </c>
    </row>
    <row r="94" spans="1:4" ht="14.25">
      <c r="A94" s="75"/>
      <c r="B94" s="57" t="s">
        <v>458</v>
      </c>
      <c r="C94" s="76">
        <v>1500000000</v>
      </c>
      <c r="D94" s="76">
        <v>1500000000</v>
      </c>
    </row>
    <row r="95" spans="1:4" ht="14.25">
      <c r="A95" s="75"/>
      <c r="B95" s="57" t="s">
        <v>459</v>
      </c>
      <c r="C95" s="83">
        <v>1008000000</v>
      </c>
      <c r="D95" s="83">
        <v>1008000000</v>
      </c>
    </row>
    <row r="96" spans="1:4" ht="14.25">
      <c r="A96" s="75"/>
      <c r="B96" s="57" t="s">
        <v>460</v>
      </c>
      <c r="C96" s="76">
        <v>2870000000</v>
      </c>
      <c r="D96" s="76">
        <v>2870000000</v>
      </c>
    </row>
    <row r="97" spans="1:4" ht="14.25">
      <c r="A97" s="75"/>
      <c r="B97" s="57" t="s">
        <v>461</v>
      </c>
      <c r="C97" s="76">
        <v>4000000000</v>
      </c>
      <c r="D97" s="76">
        <v>4000000000</v>
      </c>
    </row>
    <row r="98" spans="1:4" ht="15">
      <c r="A98" s="75"/>
      <c r="B98" s="56" t="s">
        <v>427</v>
      </c>
      <c r="C98" s="78">
        <v>10653000000</v>
      </c>
      <c r="D98" s="78">
        <v>10653000000</v>
      </c>
    </row>
    <row r="99" spans="1:4" ht="14.25">
      <c r="A99" s="75"/>
      <c r="B99" s="57" t="s">
        <v>319</v>
      </c>
      <c r="C99" s="76">
        <v>0</v>
      </c>
      <c r="D99" s="76">
        <v>0</v>
      </c>
    </row>
    <row r="100" spans="1:4" ht="15">
      <c r="A100" s="75"/>
      <c r="B100" s="56" t="s">
        <v>462</v>
      </c>
      <c r="C100" s="76">
        <v>0</v>
      </c>
      <c r="D100" s="76">
        <v>0</v>
      </c>
    </row>
    <row r="101" spans="1:4" ht="14.25">
      <c r="A101" s="75"/>
      <c r="B101" s="57" t="s">
        <v>463</v>
      </c>
      <c r="C101" s="76">
        <v>4701975961</v>
      </c>
      <c r="D101" s="76">
        <v>1997048680</v>
      </c>
    </row>
    <row r="102" spans="1:4" ht="15">
      <c r="A102" s="75"/>
      <c r="B102" s="56" t="s">
        <v>427</v>
      </c>
      <c r="C102" s="78">
        <v>4701975961</v>
      </c>
      <c r="D102" s="78">
        <v>1997048680</v>
      </c>
    </row>
    <row r="103" spans="1:4" ht="14.25">
      <c r="A103" s="75"/>
      <c r="B103" s="57" t="s">
        <v>319</v>
      </c>
      <c r="C103" s="76">
        <v>0</v>
      </c>
      <c r="D103" s="76">
        <v>0</v>
      </c>
    </row>
    <row r="104" spans="1:4" ht="15">
      <c r="A104" s="75"/>
      <c r="B104" s="56" t="s">
        <v>464</v>
      </c>
      <c r="C104" s="78"/>
      <c r="D104" s="78"/>
    </row>
    <row r="105" spans="1:4" ht="15">
      <c r="A105" s="84"/>
      <c r="B105" s="56" t="s">
        <v>465</v>
      </c>
      <c r="C105" s="82">
        <v>137697758245</v>
      </c>
      <c r="D105" s="82">
        <v>114488474841</v>
      </c>
    </row>
    <row r="106" spans="1:4" ht="14.25">
      <c r="A106" s="75"/>
      <c r="B106" s="57" t="s">
        <v>466</v>
      </c>
      <c r="C106" s="76">
        <v>51486039664</v>
      </c>
      <c r="D106" s="76">
        <v>40002344998</v>
      </c>
    </row>
    <row r="107" spans="1:4" ht="14.25">
      <c r="A107" s="75"/>
      <c r="B107" s="57" t="s">
        <v>467</v>
      </c>
      <c r="C107" s="76">
        <v>31751435926</v>
      </c>
      <c r="D107" s="76">
        <v>40897558503</v>
      </c>
    </row>
    <row r="108" spans="1:4" ht="14.25">
      <c r="A108" s="75"/>
      <c r="B108" s="57" t="s">
        <v>468</v>
      </c>
      <c r="C108" s="76">
        <v>7856790473</v>
      </c>
      <c r="D108" s="76"/>
    </row>
    <row r="109" spans="1:4" ht="14.25">
      <c r="A109" s="75"/>
      <c r="B109" s="57" t="s">
        <v>469</v>
      </c>
      <c r="C109" s="76">
        <v>46603492182</v>
      </c>
      <c r="D109" s="76">
        <v>33588571340</v>
      </c>
    </row>
    <row r="110" spans="1:4" ht="14.25">
      <c r="A110" s="75"/>
      <c r="B110" s="57"/>
      <c r="C110" s="76">
        <v>0</v>
      </c>
      <c r="D110" s="76">
        <v>0</v>
      </c>
    </row>
    <row r="111" spans="1:4" ht="15">
      <c r="A111" s="84"/>
      <c r="B111" s="56" t="s">
        <v>470</v>
      </c>
      <c r="C111" s="78">
        <v>4792477021</v>
      </c>
      <c r="D111" s="78">
        <v>13541560423</v>
      </c>
    </row>
    <row r="112" spans="1:4" ht="14.25">
      <c r="A112" s="75"/>
      <c r="B112" s="57" t="s">
        <v>466</v>
      </c>
      <c r="C112" s="76">
        <v>1339110800</v>
      </c>
      <c r="D112" s="76">
        <v>1341604800</v>
      </c>
    </row>
    <row r="113" spans="1:4" ht="14.25">
      <c r="A113" s="75"/>
      <c r="B113" s="57" t="s">
        <v>467</v>
      </c>
      <c r="C113" s="76">
        <v>1721695470</v>
      </c>
      <c r="D113" s="76">
        <v>3611000000</v>
      </c>
    </row>
    <row r="114" spans="1:4" ht="14.25">
      <c r="A114" s="75"/>
      <c r="B114" s="57" t="s">
        <v>468</v>
      </c>
      <c r="C114" s="76">
        <v>1372710873</v>
      </c>
      <c r="D114" s="76">
        <v>640000000</v>
      </c>
    </row>
    <row r="115" spans="1:4" ht="14.25">
      <c r="A115" s="75"/>
      <c r="B115" s="57" t="s">
        <v>471</v>
      </c>
      <c r="C115" s="76">
        <v>358959878</v>
      </c>
      <c r="D115" s="76">
        <v>360064808</v>
      </c>
    </row>
    <row r="116" spans="1:4" ht="14.25">
      <c r="A116" s="75"/>
      <c r="B116" s="57" t="s">
        <v>472</v>
      </c>
      <c r="C116" s="76"/>
      <c r="D116" s="76">
        <v>6520000000</v>
      </c>
    </row>
    <row r="117" spans="1:4" ht="14.25">
      <c r="A117" s="75"/>
      <c r="B117" s="57" t="s">
        <v>473</v>
      </c>
      <c r="C117" s="76"/>
      <c r="D117" s="76">
        <v>182000000</v>
      </c>
    </row>
    <row r="118" spans="1:4" ht="14.25">
      <c r="A118" s="75"/>
      <c r="B118" s="57" t="s">
        <v>474</v>
      </c>
      <c r="C118" s="76"/>
      <c r="D118" s="76">
        <v>886890815</v>
      </c>
    </row>
    <row r="119" spans="1:4" ht="14.25">
      <c r="A119" s="75"/>
      <c r="B119" s="57"/>
      <c r="C119" s="76"/>
      <c r="D119" s="76"/>
    </row>
    <row r="120" spans="1:4" ht="15">
      <c r="A120" s="75"/>
      <c r="B120" s="56" t="s">
        <v>427</v>
      </c>
      <c r="C120" s="78">
        <v>142490235266</v>
      </c>
      <c r="D120" s="78">
        <v>128030035264</v>
      </c>
    </row>
    <row r="121" spans="1:4" ht="14.25">
      <c r="A121" s="75"/>
      <c r="B121" s="57" t="s">
        <v>319</v>
      </c>
      <c r="C121" s="76"/>
      <c r="D121" s="76"/>
    </row>
    <row r="122" spans="1:4" ht="15">
      <c r="A122" s="75"/>
      <c r="B122" s="56" t="s">
        <v>475</v>
      </c>
      <c r="C122" s="76" t="s">
        <v>476</v>
      </c>
      <c r="D122" s="76" t="s">
        <v>476</v>
      </c>
    </row>
    <row r="123" spans="1:4" ht="14.25">
      <c r="A123" s="75"/>
      <c r="B123" s="57" t="s">
        <v>477</v>
      </c>
      <c r="C123" s="76"/>
      <c r="D123" s="76"/>
    </row>
    <row r="124" spans="1:4" ht="14.25">
      <c r="A124" s="75"/>
      <c r="B124" s="57" t="s">
        <v>478</v>
      </c>
      <c r="C124" s="76"/>
      <c r="D124" s="76"/>
    </row>
    <row r="125" spans="1:4" ht="14.25">
      <c r="A125" s="75"/>
      <c r="B125" s="57" t="s">
        <v>479</v>
      </c>
      <c r="C125" s="76">
        <v>5959124530</v>
      </c>
      <c r="D125" s="76">
        <v>1261788192</v>
      </c>
    </row>
    <row r="126" spans="1:4" ht="14.25">
      <c r="A126" s="75"/>
      <c r="B126" s="57" t="s">
        <v>480</v>
      </c>
      <c r="C126" s="76"/>
      <c r="D126" s="76"/>
    </row>
    <row r="127" spans="1:4" ht="14.25">
      <c r="A127" s="75"/>
      <c r="B127" s="57" t="s">
        <v>481</v>
      </c>
      <c r="C127" s="85"/>
      <c r="D127" s="85"/>
    </row>
    <row r="128" spans="1:4" ht="15">
      <c r="A128" s="75"/>
      <c r="B128" s="56" t="s">
        <v>427</v>
      </c>
      <c r="C128" s="78">
        <v>5959124530</v>
      </c>
      <c r="D128" s="78">
        <v>1261788192</v>
      </c>
    </row>
    <row r="129" spans="1:4" ht="14.25">
      <c r="A129" s="75"/>
      <c r="B129" s="57" t="s">
        <v>319</v>
      </c>
      <c r="C129" s="76">
        <v>0</v>
      </c>
      <c r="D129" s="76">
        <v>0</v>
      </c>
    </row>
    <row r="130" spans="1:4" ht="15">
      <c r="A130" s="75"/>
      <c r="B130" s="56" t="s">
        <v>482</v>
      </c>
      <c r="C130" s="76"/>
      <c r="D130" s="76"/>
    </row>
    <row r="131" spans="1:4" ht="14.25">
      <c r="A131" s="75"/>
      <c r="B131" s="57" t="s">
        <v>483</v>
      </c>
      <c r="C131" s="76">
        <v>1041473498</v>
      </c>
      <c r="D131" s="76">
        <v>509553966</v>
      </c>
    </row>
    <row r="132" spans="1:4" ht="14.25">
      <c r="A132" s="75"/>
      <c r="B132" s="57" t="s">
        <v>484</v>
      </c>
      <c r="C132" s="76">
        <v>2041712505</v>
      </c>
      <c r="D132" s="76">
        <v>432642804</v>
      </c>
    </row>
    <row r="133" spans="1:4" ht="14.25">
      <c r="A133" s="75"/>
      <c r="B133" s="57" t="s">
        <v>485</v>
      </c>
      <c r="C133" s="76">
        <v>240252862</v>
      </c>
      <c r="D133" s="76">
        <v>167254742</v>
      </c>
    </row>
    <row r="134" spans="1:4" ht="14.25">
      <c r="A134" s="75"/>
      <c r="B134" s="57" t="s">
        <v>486</v>
      </c>
      <c r="C134" s="76">
        <v>3389192089</v>
      </c>
      <c r="D134" s="76">
        <v>2941873629</v>
      </c>
    </row>
    <row r="135" spans="1:4" ht="14.25">
      <c r="A135" s="75"/>
      <c r="B135" s="57" t="s">
        <v>487</v>
      </c>
      <c r="C135" s="76">
        <v>3716706660</v>
      </c>
      <c r="D135" s="76">
        <v>2533805654</v>
      </c>
    </row>
    <row r="136" spans="1:4" ht="15">
      <c r="A136" s="75"/>
      <c r="B136" s="56" t="s">
        <v>427</v>
      </c>
      <c r="C136" s="78">
        <v>10429337614</v>
      </c>
      <c r="D136" s="78">
        <v>6585130795</v>
      </c>
    </row>
    <row r="137" spans="1:4" ht="14.25">
      <c r="A137" s="75"/>
      <c r="B137" s="57" t="s">
        <v>319</v>
      </c>
      <c r="C137" s="76"/>
      <c r="D137" s="76"/>
    </row>
    <row r="138" spans="1:4" ht="15">
      <c r="A138" s="75"/>
      <c r="B138" s="56" t="s">
        <v>488</v>
      </c>
      <c r="C138" s="76">
        <v>0</v>
      </c>
      <c r="D138" s="76">
        <v>0</v>
      </c>
    </row>
    <row r="139" spans="1:4" ht="14.25">
      <c r="A139" s="75"/>
      <c r="B139" s="57" t="s">
        <v>489</v>
      </c>
      <c r="C139" s="76">
        <v>886155822</v>
      </c>
      <c r="D139" s="76">
        <v>1023833349</v>
      </c>
    </row>
    <row r="140" spans="1:4" ht="14.25">
      <c r="A140" s="75"/>
      <c r="B140" s="57" t="s">
        <v>490</v>
      </c>
      <c r="C140" s="76">
        <v>2089830083</v>
      </c>
      <c r="D140" s="76">
        <v>1861103029</v>
      </c>
    </row>
    <row r="141" spans="1:4" ht="14.25">
      <c r="A141" s="75"/>
      <c r="B141" s="57" t="s">
        <v>491</v>
      </c>
      <c r="C141" s="76">
        <v>199865530</v>
      </c>
      <c r="D141" s="76">
        <v>65012308</v>
      </c>
    </row>
    <row r="142" spans="1:4" ht="14.25">
      <c r="A142" s="75"/>
      <c r="B142" s="57" t="s">
        <v>492</v>
      </c>
      <c r="C142" s="76">
        <v>14529680613</v>
      </c>
      <c r="D142" s="76">
        <v>15656860734</v>
      </c>
    </row>
    <row r="143" spans="1:4" ht="14.25">
      <c r="A143" s="75"/>
      <c r="B143" s="57" t="s">
        <v>493</v>
      </c>
      <c r="C143" s="76">
        <v>12653566145</v>
      </c>
      <c r="D143" s="76">
        <v>8549197116</v>
      </c>
    </row>
    <row r="144" spans="1:4" ht="14.25">
      <c r="A144" s="75"/>
      <c r="B144" s="57" t="s">
        <v>494</v>
      </c>
      <c r="C144" s="76">
        <v>1876114468</v>
      </c>
      <c r="D144" s="76">
        <v>7107663618</v>
      </c>
    </row>
    <row r="145" spans="1:4" ht="15">
      <c r="A145" s="75"/>
      <c r="B145" s="56" t="s">
        <v>427</v>
      </c>
      <c r="C145" s="78">
        <v>17705532048</v>
      </c>
      <c r="D145" s="78">
        <v>18606809420</v>
      </c>
    </row>
    <row r="146" spans="1:4" ht="14.25">
      <c r="A146" s="75"/>
      <c r="B146" s="57" t="s">
        <v>319</v>
      </c>
      <c r="C146" s="86"/>
      <c r="D146" s="86"/>
    </row>
    <row r="147" spans="1:4" ht="15">
      <c r="A147" s="84"/>
      <c r="B147" s="56" t="s">
        <v>495</v>
      </c>
      <c r="C147" s="78"/>
      <c r="D147" s="78"/>
    </row>
    <row r="148" spans="1:4" ht="15">
      <c r="A148" s="75"/>
      <c r="B148" s="57" t="s">
        <v>496</v>
      </c>
      <c r="C148" s="78">
        <v>53918880463</v>
      </c>
      <c r="D148" s="78">
        <v>27494766582</v>
      </c>
    </row>
    <row r="149" spans="1:4" ht="14.25">
      <c r="A149" s="75"/>
      <c r="B149" s="57" t="s">
        <v>466</v>
      </c>
      <c r="C149" s="76">
        <v>2160000000</v>
      </c>
      <c r="D149" s="76">
        <v>5443889120</v>
      </c>
    </row>
    <row r="150" spans="1:4" ht="14.25">
      <c r="A150" s="75"/>
      <c r="B150" s="57" t="s">
        <v>467</v>
      </c>
      <c r="C150" s="76">
        <v>4871825420</v>
      </c>
      <c r="D150" s="76">
        <v>8750719158</v>
      </c>
    </row>
    <row r="151" spans="1:4" ht="14.25">
      <c r="A151" s="75"/>
      <c r="B151" s="57" t="s">
        <v>468</v>
      </c>
      <c r="C151" s="76">
        <v>33169030043</v>
      </c>
      <c r="D151" s="76">
        <v>11964156236</v>
      </c>
    </row>
    <row r="152" spans="1:4" ht="14.25">
      <c r="A152" s="75"/>
      <c r="B152" s="57" t="s">
        <v>471</v>
      </c>
      <c r="C152" s="76">
        <v>13718025000</v>
      </c>
      <c r="D152" s="76">
        <v>1157817068</v>
      </c>
    </row>
    <row r="153" spans="1:4" ht="14.25">
      <c r="A153" s="75"/>
      <c r="B153" s="57" t="s">
        <v>473</v>
      </c>
      <c r="C153" s="76"/>
      <c r="D153" s="76">
        <v>178185000</v>
      </c>
    </row>
    <row r="154" spans="1:4" ht="14.25">
      <c r="A154" s="75"/>
      <c r="B154" s="57"/>
      <c r="C154" s="76"/>
      <c r="D154" s="76"/>
    </row>
    <row r="155" spans="1:4" ht="15">
      <c r="A155" s="84"/>
      <c r="B155" s="57" t="s">
        <v>497</v>
      </c>
      <c r="C155" s="78">
        <v>35414492239</v>
      </c>
      <c r="D155" s="78">
        <v>31794707239</v>
      </c>
    </row>
    <row r="156" spans="1:4" ht="14.25">
      <c r="A156" s="75"/>
      <c r="B156" s="57" t="s">
        <v>498</v>
      </c>
      <c r="C156" s="76">
        <v>25883297239</v>
      </c>
      <c r="D156" s="76">
        <v>21803297239</v>
      </c>
    </row>
    <row r="157" spans="1:4" ht="14.25">
      <c r="A157" s="75"/>
      <c r="B157" s="57" t="s">
        <v>499</v>
      </c>
      <c r="C157" s="76">
        <v>9531195000</v>
      </c>
      <c r="D157" s="76">
        <v>9991410000</v>
      </c>
    </row>
    <row r="158" spans="1:4" ht="15">
      <c r="A158" s="75"/>
      <c r="B158" s="56" t="s">
        <v>427</v>
      </c>
      <c r="C158" s="78">
        <v>89333372702</v>
      </c>
      <c r="D158" s="78">
        <v>59289473821</v>
      </c>
    </row>
    <row r="159" spans="1:4" ht="14.25">
      <c r="A159" s="75"/>
      <c r="B159" s="57" t="s">
        <v>319</v>
      </c>
      <c r="C159" s="76"/>
      <c r="D159" s="76"/>
    </row>
    <row r="160" spans="1:4" ht="15">
      <c r="A160" s="75"/>
      <c r="B160" s="56" t="s">
        <v>500</v>
      </c>
      <c r="C160" s="76">
        <v>0</v>
      </c>
      <c r="D160" s="76">
        <v>0</v>
      </c>
    </row>
    <row r="161" spans="1:4" ht="14.25">
      <c r="A161" s="75"/>
      <c r="B161" s="57" t="s">
        <v>501</v>
      </c>
      <c r="C161" s="76"/>
      <c r="D161" s="76"/>
    </row>
    <row r="162" spans="1:4" ht="14.25">
      <c r="A162" s="75"/>
      <c r="B162" s="57" t="s">
        <v>502</v>
      </c>
      <c r="C162" s="70"/>
      <c r="D162" s="70"/>
    </row>
    <row r="163" spans="1:4" ht="14.25">
      <c r="A163" s="75"/>
      <c r="B163" s="57" t="s">
        <v>503</v>
      </c>
      <c r="C163" s="70">
        <v>32768330000</v>
      </c>
      <c r="D163" s="70">
        <v>32768330000</v>
      </c>
    </row>
    <row r="164" spans="1:4" ht="15">
      <c r="A164" s="75"/>
      <c r="B164" s="63" t="s">
        <v>504</v>
      </c>
      <c r="C164" s="76">
        <v>6249990000</v>
      </c>
      <c r="D164" s="76">
        <v>6249990000</v>
      </c>
    </row>
    <row r="165" spans="1:4" ht="15">
      <c r="A165" s="75"/>
      <c r="B165" s="63" t="s">
        <v>505</v>
      </c>
      <c r="C165" s="76">
        <v>10977250000</v>
      </c>
      <c r="D165" s="76">
        <v>10977250000</v>
      </c>
    </row>
    <row r="166" spans="1:4" ht="15">
      <c r="A166" s="75"/>
      <c r="B166" s="56" t="s">
        <v>506</v>
      </c>
      <c r="C166" s="78">
        <v>49995570000</v>
      </c>
      <c r="D166" s="78">
        <v>49995570000</v>
      </c>
    </row>
    <row r="167" spans="1:4" ht="14.25">
      <c r="A167" s="75"/>
      <c r="B167" s="57" t="s">
        <v>319</v>
      </c>
      <c r="C167" s="76"/>
      <c r="D167" s="76"/>
    </row>
    <row r="168" spans="1:4" ht="15">
      <c r="A168" s="75"/>
      <c r="B168" s="56" t="s">
        <v>507</v>
      </c>
      <c r="C168" s="76">
        <v>0</v>
      </c>
      <c r="D168" s="76">
        <v>0</v>
      </c>
    </row>
    <row r="169" spans="1:4" ht="14.25">
      <c r="A169" s="75"/>
      <c r="B169" s="57" t="s">
        <v>508</v>
      </c>
      <c r="C169" s="76">
        <v>0</v>
      </c>
      <c r="D169" s="76">
        <v>0</v>
      </c>
    </row>
    <row r="170" spans="1:4" ht="14.25">
      <c r="A170" s="75"/>
      <c r="B170" s="57" t="s">
        <v>509</v>
      </c>
      <c r="C170" s="76"/>
      <c r="D170" s="76"/>
    </row>
    <row r="171" spans="1:4" ht="14.25">
      <c r="A171" s="75"/>
      <c r="B171" s="57" t="s">
        <v>510</v>
      </c>
      <c r="C171" s="76"/>
      <c r="D171" s="76"/>
    </row>
    <row r="172" spans="1:4" ht="14.25">
      <c r="A172" s="75"/>
      <c r="B172" s="57" t="s">
        <v>511</v>
      </c>
      <c r="C172" s="76"/>
      <c r="D172" s="76"/>
    </row>
    <row r="173" spans="1:4" ht="14.25">
      <c r="A173" s="75"/>
      <c r="B173" s="57" t="s">
        <v>512</v>
      </c>
      <c r="C173" s="76"/>
      <c r="D173" s="76"/>
    </row>
    <row r="174" spans="1:4" ht="14.25">
      <c r="A174" s="75"/>
      <c r="B174" s="57" t="s">
        <v>513</v>
      </c>
      <c r="C174" s="70"/>
      <c r="D174" s="70"/>
    </row>
    <row r="175" spans="1:4" ht="14.25">
      <c r="A175" s="75"/>
      <c r="B175" s="57" t="s">
        <v>514</v>
      </c>
      <c r="C175" s="76"/>
      <c r="D175" s="76"/>
    </row>
    <row r="176" spans="1:4" ht="14.25">
      <c r="A176" s="75"/>
      <c r="B176" s="57"/>
      <c r="C176" s="76"/>
      <c r="D176" s="76"/>
    </row>
    <row r="177" spans="1:4" ht="16.5">
      <c r="A177" s="75"/>
      <c r="B177" s="143" t="s">
        <v>515</v>
      </c>
      <c r="C177" s="143"/>
      <c r="D177" s="143"/>
    </row>
    <row r="178" spans="1:4" ht="14.25">
      <c r="A178" s="75"/>
      <c r="B178" s="57" t="s">
        <v>319</v>
      </c>
      <c r="C178" s="76">
        <v>0</v>
      </c>
      <c r="D178" s="76">
        <v>0</v>
      </c>
    </row>
    <row r="179" spans="1:4" ht="14.25">
      <c r="A179" s="75"/>
      <c r="B179" s="57" t="s">
        <v>516</v>
      </c>
      <c r="C179" s="76">
        <v>630326421030</v>
      </c>
      <c r="D179" s="76">
        <v>525398808700</v>
      </c>
    </row>
    <row r="180" spans="1:4" ht="14.25">
      <c r="A180" s="75"/>
      <c r="B180" s="57" t="s">
        <v>517</v>
      </c>
      <c r="C180" s="76"/>
      <c r="D180" s="76"/>
    </row>
    <row r="181" spans="1:4" ht="14.25">
      <c r="A181" s="75"/>
      <c r="B181" s="57" t="s">
        <v>518</v>
      </c>
      <c r="C181" s="76">
        <v>622026460175</v>
      </c>
      <c r="D181" s="76">
        <v>517460852241</v>
      </c>
    </row>
    <row r="182" spans="1:4" ht="14.25">
      <c r="A182" s="75"/>
      <c r="B182" s="57" t="s">
        <v>519</v>
      </c>
      <c r="C182" s="76">
        <v>7225253936</v>
      </c>
      <c r="D182" s="76">
        <v>6677010164</v>
      </c>
    </row>
    <row r="183" spans="1:4" ht="14.25">
      <c r="A183" s="75"/>
      <c r="B183" s="57" t="s">
        <v>520</v>
      </c>
      <c r="C183" s="76">
        <v>1074706919</v>
      </c>
      <c r="D183" s="76">
        <v>1260946295</v>
      </c>
    </row>
    <row r="184" spans="1:4" ht="14.25">
      <c r="A184" s="75"/>
      <c r="B184" s="57" t="s">
        <v>319</v>
      </c>
      <c r="C184" s="76">
        <v>0</v>
      </c>
      <c r="D184" s="76">
        <v>0</v>
      </c>
    </row>
    <row r="185" spans="1:4" ht="14.25">
      <c r="A185" s="75"/>
      <c r="B185" s="57" t="s">
        <v>521</v>
      </c>
      <c r="C185" s="76">
        <v>0</v>
      </c>
      <c r="D185" s="76">
        <v>0</v>
      </c>
    </row>
    <row r="186" spans="1:4" ht="14.25">
      <c r="A186" s="75"/>
      <c r="B186" s="57" t="s">
        <v>517</v>
      </c>
      <c r="C186" s="76">
        <v>0</v>
      </c>
      <c r="D186" s="76">
        <v>0</v>
      </c>
    </row>
    <row r="187" spans="1:4" ht="14.25">
      <c r="A187" s="75"/>
      <c r="B187" s="57" t="s">
        <v>522</v>
      </c>
      <c r="C187" s="76">
        <v>0</v>
      </c>
      <c r="D187" s="76">
        <v>0</v>
      </c>
    </row>
    <row r="188" spans="1:4" ht="14.25">
      <c r="A188" s="75"/>
      <c r="B188" s="57" t="s">
        <v>523</v>
      </c>
      <c r="C188" s="76"/>
      <c r="D188" s="76"/>
    </row>
    <row r="189" spans="1:4" ht="14.25">
      <c r="A189" s="75"/>
      <c r="B189" s="57" t="s">
        <v>524</v>
      </c>
      <c r="C189" s="76">
        <v>0</v>
      </c>
      <c r="D189" s="76">
        <v>0</v>
      </c>
    </row>
    <row r="190" spans="1:4" ht="14.25">
      <c r="A190" s="75"/>
      <c r="B190" s="57" t="s">
        <v>525</v>
      </c>
      <c r="C190" s="76">
        <v>0</v>
      </c>
      <c r="D190" s="76">
        <v>0</v>
      </c>
    </row>
    <row r="191" spans="1:4" ht="14.25">
      <c r="A191" s="75"/>
      <c r="B191" s="57" t="s">
        <v>526</v>
      </c>
      <c r="C191" s="76">
        <v>0</v>
      </c>
      <c r="D191" s="76">
        <v>0</v>
      </c>
    </row>
    <row r="192" spans="1:4" ht="14.25">
      <c r="A192" s="75"/>
      <c r="B192" s="57" t="s">
        <v>527</v>
      </c>
      <c r="C192" s="76">
        <v>0</v>
      </c>
      <c r="D192" s="76">
        <v>0</v>
      </c>
    </row>
    <row r="193" spans="1:4" ht="14.25">
      <c r="A193" s="75"/>
      <c r="B193" s="57" t="s">
        <v>319</v>
      </c>
      <c r="C193" s="76">
        <v>0</v>
      </c>
      <c r="D193" s="76">
        <v>0</v>
      </c>
    </row>
    <row r="194" spans="1:4" ht="14.25">
      <c r="A194" s="75"/>
      <c r="B194" s="57" t="s">
        <v>528</v>
      </c>
      <c r="C194" s="76">
        <v>630326421030</v>
      </c>
      <c r="D194" s="76">
        <v>525398808700</v>
      </c>
    </row>
    <row r="195" spans="1:4" ht="14.25">
      <c r="A195" s="75"/>
      <c r="B195" s="57" t="s">
        <v>517</v>
      </c>
      <c r="C195" s="55"/>
      <c r="D195" s="55"/>
    </row>
    <row r="196" spans="1:4" ht="14.25">
      <c r="A196" s="75"/>
      <c r="B196" s="57" t="s">
        <v>529</v>
      </c>
      <c r="C196" s="76">
        <v>622026460175</v>
      </c>
      <c r="D196" s="76">
        <v>517460852241</v>
      </c>
    </row>
    <row r="197" spans="1:4" ht="14.25">
      <c r="A197" s="75"/>
      <c r="B197" s="57" t="s">
        <v>530</v>
      </c>
      <c r="C197" s="76">
        <v>7225253936</v>
      </c>
      <c r="D197" s="76">
        <v>6677010164</v>
      </c>
    </row>
    <row r="198" spans="1:4" ht="14.25">
      <c r="A198" s="75"/>
      <c r="B198" s="57" t="s">
        <v>531</v>
      </c>
      <c r="C198" s="76">
        <v>1074706919</v>
      </c>
      <c r="D198" s="76">
        <v>1260946295</v>
      </c>
    </row>
    <row r="199" spans="1:4" ht="14.25">
      <c r="A199" s="75"/>
      <c r="B199" s="57" t="s">
        <v>319</v>
      </c>
      <c r="C199" s="76">
        <v>0</v>
      </c>
      <c r="D199" s="76">
        <v>0</v>
      </c>
    </row>
    <row r="200" spans="1:4" ht="14.25">
      <c r="A200" s="75"/>
      <c r="B200" s="57" t="s">
        <v>532</v>
      </c>
      <c r="C200" s="76"/>
      <c r="D200" s="76"/>
    </row>
    <row r="201" spans="1:4" ht="14.25">
      <c r="A201" s="75"/>
      <c r="B201" s="57" t="s">
        <v>533</v>
      </c>
      <c r="C201" s="76">
        <v>547718525347</v>
      </c>
      <c r="D201" s="76">
        <v>463460278519</v>
      </c>
    </row>
    <row r="202" spans="1:4" ht="14.25">
      <c r="A202" s="75"/>
      <c r="B202" s="57" t="s">
        <v>534</v>
      </c>
      <c r="C202" s="76">
        <v>6934262966</v>
      </c>
      <c r="D202" s="76">
        <v>6722546946</v>
      </c>
    </row>
    <row r="203" spans="1:4" ht="14.25">
      <c r="A203" s="75"/>
      <c r="B203" s="57" t="s">
        <v>535</v>
      </c>
      <c r="C203" s="76">
        <v>846375656</v>
      </c>
      <c r="D203" s="76">
        <v>1021090220</v>
      </c>
    </row>
    <row r="204" spans="1:4" ht="14.25">
      <c r="A204" s="75"/>
      <c r="B204" s="57" t="s">
        <v>536</v>
      </c>
      <c r="C204" s="76"/>
      <c r="D204" s="76"/>
    </row>
    <row r="205" spans="1:4" ht="14.25">
      <c r="A205" s="75"/>
      <c r="B205" s="57" t="s">
        <v>537</v>
      </c>
      <c r="C205" s="76">
        <v>0</v>
      </c>
      <c r="D205" s="76">
        <v>0</v>
      </c>
    </row>
    <row r="206" spans="1:4" ht="14.25">
      <c r="A206" s="75"/>
      <c r="B206" s="57" t="s">
        <v>538</v>
      </c>
      <c r="C206" s="76">
        <v>0</v>
      </c>
      <c r="D206" s="76">
        <v>0</v>
      </c>
    </row>
    <row r="207" spans="1:4" ht="14.25">
      <c r="A207" s="75"/>
      <c r="B207" s="57" t="s">
        <v>539</v>
      </c>
      <c r="C207" s="76">
        <v>0</v>
      </c>
      <c r="D207" s="76">
        <v>0</v>
      </c>
    </row>
    <row r="208" spans="1:4" ht="14.25">
      <c r="A208" s="75"/>
      <c r="B208" s="57" t="s">
        <v>540</v>
      </c>
      <c r="C208" s="76">
        <v>0</v>
      </c>
      <c r="D208" s="76">
        <v>0</v>
      </c>
    </row>
    <row r="209" spans="1:4" ht="15">
      <c r="A209" s="75"/>
      <c r="B209" s="56" t="s">
        <v>506</v>
      </c>
      <c r="C209" s="78">
        <v>555499163969</v>
      </c>
      <c r="D209" s="78">
        <v>471203915685</v>
      </c>
    </row>
    <row r="210" spans="1:4" ht="14.25">
      <c r="A210" s="75"/>
      <c r="B210" s="57" t="s">
        <v>319</v>
      </c>
      <c r="C210" s="76">
        <v>0</v>
      </c>
      <c r="D210" s="76">
        <v>0</v>
      </c>
    </row>
    <row r="211" spans="1:4" ht="14.25">
      <c r="A211" s="75"/>
      <c r="B211" s="57" t="s">
        <v>541</v>
      </c>
      <c r="C211" s="76"/>
      <c r="D211" s="76"/>
    </row>
    <row r="212" spans="1:4" ht="14.25">
      <c r="A212" s="75"/>
      <c r="B212" s="57" t="s">
        <v>542</v>
      </c>
      <c r="C212" s="76">
        <v>81911522</v>
      </c>
      <c r="D212" s="76">
        <v>77368718</v>
      </c>
    </row>
    <row r="213" spans="1:4" ht="14.25">
      <c r="A213" s="75"/>
      <c r="B213" s="57" t="s">
        <v>543</v>
      </c>
      <c r="C213" s="76"/>
      <c r="D213" s="76"/>
    </row>
    <row r="214" spans="1:4" ht="14.25">
      <c r="A214" s="75"/>
      <c r="B214" s="57" t="s">
        <v>544</v>
      </c>
      <c r="C214" s="76">
        <v>924342105</v>
      </c>
      <c r="D214" s="76"/>
    </row>
    <row r="215" spans="1:4" ht="14.25">
      <c r="A215" s="75"/>
      <c r="B215" s="57" t="s">
        <v>545</v>
      </c>
      <c r="C215" s="76">
        <v>0</v>
      </c>
      <c r="D215" s="76">
        <v>0</v>
      </c>
    </row>
    <row r="216" spans="1:4" ht="14.25">
      <c r="A216" s="75"/>
      <c r="B216" s="57" t="s">
        <v>546</v>
      </c>
      <c r="C216" s="76">
        <v>1504303927</v>
      </c>
      <c r="D216" s="76">
        <v>905422626</v>
      </c>
    </row>
    <row r="217" spans="1:4" ht="14.25">
      <c r="A217" s="75"/>
      <c r="B217" s="57" t="s">
        <v>547</v>
      </c>
      <c r="C217" s="76">
        <v>0</v>
      </c>
      <c r="D217" s="76">
        <v>0</v>
      </c>
    </row>
    <row r="218" spans="1:4" ht="14.25">
      <c r="A218" s="75"/>
      <c r="B218" s="57" t="s">
        <v>548</v>
      </c>
      <c r="C218" s="76">
        <v>70421072</v>
      </c>
      <c r="D218" s="76">
        <v>65443104</v>
      </c>
    </row>
    <row r="219" spans="1:4" ht="14.25">
      <c r="A219" s="75"/>
      <c r="B219" s="57" t="s">
        <v>549</v>
      </c>
      <c r="C219" s="76"/>
      <c r="D219" s="76"/>
    </row>
    <row r="220" spans="1:4" ht="15">
      <c r="A220" s="75"/>
      <c r="B220" s="56" t="s">
        <v>506</v>
      </c>
      <c r="C220" s="78">
        <v>2580978626</v>
      </c>
      <c r="D220" s="78">
        <v>1048234448</v>
      </c>
    </row>
    <row r="221" spans="1:4" ht="14.25">
      <c r="A221" s="75"/>
      <c r="B221" s="57" t="s">
        <v>319</v>
      </c>
      <c r="C221" s="76">
        <v>0</v>
      </c>
      <c r="D221" s="76">
        <v>0</v>
      </c>
    </row>
    <row r="222" spans="1:4" ht="14.25">
      <c r="A222" s="75"/>
      <c r="B222" s="57" t="s">
        <v>550</v>
      </c>
      <c r="C222" s="76">
        <v>0</v>
      </c>
      <c r="D222" s="76">
        <v>0</v>
      </c>
    </row>
    <row r="223" spans="1:4" ht="14.25">
      <c r="A223" s="75"/>
      <c r="B223" s="57" t="s">
        <v>551</v>
      </c>
      <c r="C223" s="76">
        <v>12225263138</v>
      </c>
      <c r="D223" s="76">
        <v>14174126884</v>
      </c>
    </row>
    <row r="224" spans="1:4" ht="14.25">
      <c r="A224" s="75"/>
      <c r="B224" s="57" t="s">
        <v>552</v>
      </c>
      <c r="C224" s="76">
        <v>0</v>
      </c>
      <c r="D224" s="76">
        <v>0</v>
      </c>
    </row>
    <row r="225" spans="1:4" ht="14.25">
      <c r="A225" s="75"/>
      <c r="B225" s="57" t="s">
        <v>553</v>
      </c>
      <c r="C225" s="76">
        <v>0</v>
      </c>
      <c r="D225" s="76">
        <v>0</v>
      </c>
    </row>
    <row r="226" spans="1:4" ht="14.25">
      <c r="A226" s="75"/>
      <c r="B226" s="57" t="s">
        <v>554</v>
      </c>
      <c r="C226" s="76"/>
      <c r="D226" s="76"/>
    </row>
    <row r="227" spans="1:4" ht="14.25">
      <c r="A227" s="75"/>
      <c r="B227" s="57" t="s">
        <v>555</v>
      </c>
      <c r="C227" s="76">
        <v>1265308469</v>
      </c>
      <c r="D227" s="76">
        <v>862771367</v>
      </c>
    </row>
    <row r="228" spans="1:4" ht="14.25">
      <c r="A228" s="75"/>
      <c r="B228" s="57" t="s">
        <v>556</v>
      </c>
      <c r="C228" s="76"/>
      <c r="D228" s="76"/>
    </row>
    <row r="229" spans="1:4" ht="14.25">
      <c r="A229" s="75"/>
      <c r="B229" s="57" t="s">
        <v>557</v>
      </c>
      <c r="C229" s="76">
        <v>0</v>
      </c>
      <c r="D229" s="76">
        <v>0</v>
      </c>
    </row>
    <row r="230" spans="1:4" ht="14.25">
      <c r="A230" s="75"/>
      <c r="B230" s="57" t="s">
        <v>558</v>
      </c>
      <c r="C230" s="76">
        <v>0</v>
      </c>
      <c r="D230" s="76">
        <v>0</v>
      </c>
    </row>
    <row r="231" spans="1:4" ht="15">
      <c r="A231" s="75"/>
      <c r="B231" s="56" t="s">
        <v>506</v>
      </c>
      <c r="C231" s="78">
        <v>13490571607</v>
      </c>
      <c r="D231" s="78">
        <v>15036898251</v>
      </c>
    </row>
    <row r="232" spans="1:4" ht="15">
      <c r="A232" s="75"/>
      <c r="B232" s="56"/>
      <c r="C232" s="78"/>
      <c r="D232" s="78"/>
    </row>
    <row r="233" spans="1:4" ht="15">
      <c r="A233" s="87" t="s">
        <v>559</v>
      </c>
      <c r="B233" s="78"/>
      <c r="C233" s="78"/>
      <c r="D233" s="57"/>
    </row>
    <row r="234" spans="1:4" ht="14.25">
      <c r="A234" s="57" t="s">
        <v>319</v>
      </c>
      <c r="B234" s="76"/>
      <c r="C234" s="76"/>
      <c r="D234" s="57"/>
    </row>
    <row r="235" spans="1:4" ht="16.5">
      <c r="A235" s="54" t="s">
        <v>560</v>
      </c>
      <c r="B235" s="78"/>
      <c r="C235" s="78"/>
      <c r="D235" s="57"/>
    </row>
    <row r="236" spans="1:4" ht="15.75">
      <c r="A236" s="88"/>
      <c r="B236" s="76"/>
      <c r="C236" s="76"/>
      <c r="D236" s="57"/>
    </row>
    <row r="237" spans="1:4" ht="15.75">
      <c r="A237" s="88"/>
      <c r="B237" s="76"/>
      <c r="C237" s="76"/>
      <c r="D237" s="57"/>
    </row>
    <row r="238" spans="1:4" ht="16.5">
      <c r="A238" s="54"/>
      <c r="B238" s="78"/>
      <c r="C238" s="78"/>
      <c r="D238" s="57"/>
    </row>
    <row r="239" spans="1:4" ht="14.25">
      <c r="A239" s="57"/>
      <c r="B239" s="76"/>
      <c r="C239" s="76"/>
      <c r="D239" s="57"/>
    </row>
    <row r="240" spans="1:4" ht="14.25">
      <c r="A240" s="55"/>
      <c r="B240" s="55"/>
      <c r="C240" s="146" t="s">
        <v>561</v>
      </c>
      <c r="D240" s="146"/>
    </row>
    <row r="241" spans="1:4" ht="15">
      <c r="A241" s="89" t="s">
        <v>562</v>
      </c>
      <c r="B241" s="55"/>
      <c r="C241" s="142" t="s">
        <v>379</v>
      </c>
      <c r="D241" s="142"/>
    </row>
    <row r="242" spans="1:4" ht="14.25">
      <c r="A242" s="55"/>
      <c r="B242" s="55"/>
      <c r="C242" s="90"/>
      <c r="D242" s="90"/>
    </row>
    <row r="243" spans="1:4" ht="14.25">
      <c r="A243" s="55"/>
      <c r="B243" s="55"/>
      <c r="C243" s="90"/>
      <c r="D243" s="90"/>
    </row>
    <row r="244" spans="1:4" ht="14.25">
      <c r="A244" s="55"/>
      <c r="B244" s="55"/>
      <c r="C244" s="90"/>
      <c r="D244" s="90"/>
    </row>
    <row r="245" spans="1:4" ht="14.25">
      <c r="A245" s="55"/>
      <c r="B245" s="55"/>
      <c r="C245" s="90"/>
      <c r="D245" s="90"/>
    </row>
    <row r="246" spans="1:4" ht="15.75">
      <c r="A246" s="91" t="s">
        <v>563</v>
      </c>
      <c r="B246" s="55"/>
      <c r="C246" s="90"/>
      <c r="D246" s="90"/>
    </row>
    <row r="247" spans="2:4" ht="12.75">
      <c r="B247" s="53"/>
      <c r="C247" s="53"/>
      <c r="D247" s="53"/>
    </row>
    <row r="248" spans="2:4" ht="12.75">
      <c r="B248" s="53"/>
      <c r="C248" s="53"/>
      <c r="D248" s="53"/>
    </row>
    <row r="249" spans="2:4" ht="12.75">
      <c r="B249" s="53"/>
      <c r="C249" s="53"/>
      <c r="D249" s="53"/>
    </row>
    <row r="250" spans="2:4" ht="12.75">
      <c r="B250" s="53"/>
      <c r="C250" s="53"/>
      <c r="D250" s="53"/>
    </row>
    <row r="251" spans="2:4" ht="12.75">
      <c r="B251" s="53"/>
      <c r="C251" s="53"/>
      <c r="D251" s="53"/>
    </row>
    <row r="252" spans="2:4" ht="12.75">
      <c r="B252" s="53"/>
      <c r="C252" s="53"/>
      <c r="D252" s="53"/>
    </row>
    <row r="253" spans="2:4" ht="12.75">
      <c r="B253" s="53"/>
      <c r="C253" s="53"/>
      <c r="D253" s="53"/>
    </row>
    <row r="254" spans="2:4" ht="12.75">
      <c r="B254" s="53"/>
      <c r="C254" s="53"/>
      <c r="D254" s="53"/>
    </row>
    <row r="255" spans="2:4" ht="12.75">
      <c r="B255" s="53"/>
      <c r="C255" s="53"/>
      <c r="D255" s="53"/>
    </row>
    <row r="256" spans="2:4" ht="12.75">
      <c r="B256" s="53"/>
      <c r="C256" s="53"/>
      <c r="D256" s="53"/>
    </row>
    <row r="257" spans="2:4" ht="12.75">
      <c r="B257" s="53"/>
      <c r="C257" s="53"/>
      <c r="D257" s="53"/>
    </row>
    <row r="258" spans="2:4" ht="12.75">
      <c r="B258" s="53"/>
      <c r="C258" s="53"/>
      <c r="D258" s="53"/>
    </row>
    <row r="259" spans="2:4" ht="12.75">
      <c r="B259" s="53"/>
      <c r="C259" s="53"/>
      <c r="D259" s="53"/>
    </row>
    <row r="260" spans="2:4" ht="12.75">
      <c r="B260" s="53"/>
      <c r="C260" s="53"/>
      <c r="D260" s="53"/>
    </row>
    <row r="261" spans="2:4" ht="12.75">
      <c r="B261" s="53"/>
      <c r="C261" s="53"/>
      <c r="D261" s="53"/>
    </row>
    <row r="262" spans="2:4" ht="12.75">
      <c r="B262" s="53"/>
      <c r="C262" s="53"/>
      <c r="D262" s="53"/>
    </row>
    <row r="263" spans="2:4" ht="12.75">
      <c r="B263" s="53"/>
      <c r="C263" s="53"/>
      <c r="D263" s="53"/>
    </row>
    <row r="264" spans="2:4" ht="12.75">
      <c r="B264" s="53"/>
      <c r="C264" s="53"/>
      <c r="D264" s="53"/>
    </row>
    <row r="265" spans="2:4" ht="12.75">
      <c r="B265" s="53"/>
      <c r="C265" s="53"/>
      <c r="D265" s="53"/>
    </row>
    <row r="266" spans="2:4" ht="12.75">
      <c r="B266" s="53"/>
      <c r="C266" s="53"/>
      <c r="D266" s="53"/>
    </row>
    <row r="267" spans="2:4" ht="12.75">
      <c r="B267" s="53"/>
      <c r="C267" s="53"/>
      <c r="D267" s="53"/>
    </row>
    <row r="268" spans="2:4" ht="12.75">
      <c r="B268" s="53"/>
      <c r="C268" s="53"/>
      <c r="D268" s="53"/>
    </row>
  </sheetData>
  <mergeCells count="5">
    <mergeCell ref="C241:D241"/>
    <mergeCell ref="B177:D177"/>
    <mergeCell ref="A4:D4"/>
    <mergeCell ref="A5:D5"/>
    <mergeCell ref="C240:D240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E22" sqref="E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</cp:lastModifiedBy>
  <dcterms:created xsi:type="dcterms:W3CDTF">2013-08-06T09:20:54Z</dcterms:created>
  <dcterms:modified xsi:type="dcterms:W3CDTF">2013-08-23T02:54:15Z</dcterms:modified>
  <cp:category/>
  <cp:version/>
  <cp:contentType/>
  <cp:contentStatus/>
</cp:coreProperties>
</file>